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05" windowHeight="6885" activeTab="0"/>
  </bookViews>
  <sheets>
    <sheet name="Housing" sheetId="1" r:id="rId1"/>
    <sheet name="Tables P15H04" sheetId="2" r:id="rId2"/>
  </sheets>
  <definedNames>
    <definedName name="_xlnm.Print_Area" localSheetId="0">'Housing'!$A$7:$L$108</definedName>
    <definedName name="_xlnm.Print_Titles" localSheetId="0">'Housing'!$1:$6</definedName>
  </definedNames>
  <calcPr fullCalcOnLoad="1"/>
</workbook>
</file>

<file path=xl/sharedStrings.xml><?xml version="1.0" encoding="utf-8"?>
<sst xmlns="http://schemas.openxmlformats.org/spreadsheetml/2006/main" count="434" uniqueCount="127">
  <si>
    <t>Total</t>
  </si>
  <si>
    <t>Families</t>
  </si>
  <si>
    <t>Minneapolis Neighborhoods, U.S. Census</t>
  </si>
  <si>
    <t>Community</t>
  </si>
  <si>
    <t>NEIGHBOR</t>
  </si>
  <si>
    <t>COMMUN</t>
  </si>
  <si>
    <t>Armatage</t>
  </si>
  <si>
    <t>Southwest</t>
  </si>
  <si>
    <t>Audubon Park</t>
  </si>
  <si>
    <t>Northeast</t>
  </si>
  <si>
    <t>Bancroft</t>
  </si>
  <si>
    <t>Powderhorn</t>
  </si>
  <si>
    <t>Beltrami</t>
  </si>
  <si>
    <t>Bottineau</t>
  </si>
  <si>
    <t>Bryant</t>
  </si>
  <si>
    <t>Bryn-Mawr</t>
  </si>
  <si>
    <t>Calhoun-Isles</t>
  </si>
  <si>
    <t>Camden Industrial</t>
  </si>
  <si>
    <t>Camden</t>
  </si>
  <si>
    <t>Carag</t>
  </si>
  <si>
    <t>Cedar-Isles</t>
  </si>
  <si>
    <t>Cedar-Riverside</t>
  </si>
  <si>
    <t>University</t>
  </si>
  <si>
    <t>Central</t>
  </si>
  <si>
    <t>Cleveland</t>
  </si>
  <si>
    <t>Columbia</t>
  </si>
  <si>
    <t>Como</t>
  </si>
  <si>
    <t>Cooper</t>
  </si>
  <si>
    <t>Longfellow</t>
  </si>
  <si>
    <t>Corcoran</t>
  </si>
  <si>
    <t>Diamond Lake</t>
  </si>
  <si>
    <t>Nokomis</t>
  </si>
  <si>
    <t>Downtown East</t>
  </si>
  <si>
    <t>Downtown West</t>
  </si>
  <si>
    <t>East Harriet</t>
  </si>
  <si>
    <t>East Isles</t>
  </si>
  <si>
    <t>Ecco</t>
  </si>
  <si>
    <t>Elliot Park</t>
  </si>
  <si>
    <t>Ericsson</t>
  </si>
  <si>
    <t>Field</t>
  </si>
  <si>
    <t>Folwell</t>
  </si>
  <si>
    <t>Fulton</t>
  </si>
  <si>
    <t>Hale</t>
  </si>
  <si>
    <t>Harrison</t>
  </si>
  <si>
    <t>Near-North</t>
  </si>
  <si>
    <t>Hawthorne</t>
  </si>
  <si>
    <t>Hiawatha</t>
  </si>
  <si>
    <t>Holland</t>
  </si>
  <si>
    <t>Howe</t>
  </si>
  <si>
    <t>Humboldt Industrial</t>
  </si>
  <si>
    <t>Jordan</t>
  </si>
  <si>
    <t>Keewaydin</t>
  </si>
  <si>
    <t>Kenny</t>
  </si>
  <si>
    <t>Kenwood</t>
  </si>
  <si>
    <t>King Field</t>
  </si>
  <si>
    <t>Lind-Bohanon</t>
  </si>
  <si>
    <t>Linden Hills</t>
  </si>
  <si>
    <t>Logan Park</t>
  </si>
  <si>
    <t>Loring Park</t>
  </si>
  <si>
    <t>Lowry Hill</t>
  </si>
  <si>
    <t>Lowry Hill East</t>
  </si>
  <si>
    <t>Lyndale</t>
  </si>
  <si>
    <t>Lynnhurst</t>
  </si>
  <si>
    <t>Marcy-Holmes</t>
  </si>
  <si>
    <t>Marshall Terrace</t>
  </si>
  <si>
    <t>McKinley</t>
  </si>
  <si>
    <t>Mid-City Industrial</t>
  </si>
  <si>
    <t>Minnehaha</t>
  </si>
  <si>
    <t>Morris Park</t>
  </si>
  <si>
    <t>Near North</t>
  </si>
  <si>
    <t>Nicollet Island</t>
  </si>
  <si>
    <t>North Loop</t>
  </si>
  <si>
    <t>Northeast Park</t>
  </si>
  <si>
    <t>Northrup</t>
  </si>
  <si>
    <t>Page</t>
  </si>
  <si>
    <t>Phillips</t>
  </si>
  <si>
    <t>Powderhorn Park</t>
  </si>
  <si>
    <t>Prospect Park</t>
  </si>
  <si>
    <t>Regina</t>
  </si>
  <si>
    <t>Seward</t>
  </si>
  <si>
    <t>Sheridan</t>
  </si>
  <si>
    <t>Shingle Creek</t>
  </si>
  <si>
    <t>St. Anthony East</t>
  </si>
  <si>
    <t>St. Anthony West</t>
  </si>
  <si>
    <t>Standish</t>
  </si>
  <si>
    <t>Stevens Square</t>
  </si>
  <si>
    <t>Sumner-Glenwood</t>
  </si>
  <si>
    <t>Tangletown</t>
  </si>
  <si>
    <t>Victory</t>
  </si>
  <si>
    <t>Waite Park</t>
  </si>
  <si>
    <t>Webber-Camden</t>
  </si>
  <si>
    <t>Wenonah</t>
  </si>
  <si>
    <t>West Calhoun</t>
  </si>
  <si>
    <t>Whittier</t>
  </si>
  <si>
    <t>Willard-Hay</t>
  </si>
  <si>
    <t>Windom</t>
  </si>
  <si>
    <t>Windom Park</t>
  </si>
  <si>
    <t>Minneapolis Total</t>
  </si>
  <si>
    <t>Produced by: Hennepin County Department of Children, Family, and Adult Services, August 8, 2001</t>
  </si>
  <si>
    <t>Planning Community</t>
  </si>
  <si>
    <t>Percent of</t>
  </si>
  <si>
    <t>Neighborhood</t>
  </si>
  <si>
    <t>Minneapolis Neighborhoods</t>
  </si>
  <si>
    <t>P015001</t>
  </si>
  <si>
    <t>P016001</t>
  </si>
  <si>
    <t>Source: U.S. Census, Summary File 1, Tables P15, P16, P31, P32, and H12</t>
  </si>
  <si>
    <t>P031001</t>
  </si>
  <si>
    <t>P032001</t>
  </si>
  <si>
    <t>H003001</t>
  </si>
  <si>
    <t>H003002</t>
  </si>
  <si>
    <t>H003003</t>
  </si>
  <si>
    <t>H004001</t>
  </si>
  <si>
    <t>H004002</t>
  </si>
  <si>
    <t>H004003</t>
  </si>
  <si>
    <t>Housing Units and Household Size, 2000</t>
  </si>
  <si>
    <t>Percent</t>
  </si>
  <si>
    <t>Vacant</t>
  </si>
  <si>
    <t>Owner-</t>
  </si>
  <si>
    <t>Occupied</t>
  </si>
  <si>
    <t>Renter-</t>
  </si>
  <si>
    <t>Per Household</t>
  </si>
  <si>
    <t>Average Persons</t>
  </si>
  <si>
    <t>Per Family</t>
  </si>
  <si>
    <t>Units</t>
  </si>
  <si>
    <t>Housing</t>
  </si>
  <si>
    <t>OCCUPIED HOUSING UNITS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</si>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</sst>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1" fillId="0" borderId="9" xfId="0" applyFont="1" applyBorder="1" applyAlignment="1" applyProtection="1">
      <alignment horizontal="right"/>
      <protection/>
    </xf>
    <xf numFmtId="164" fontId="0" fillId="0" borderId="3" xfId="19" applyNumberFormat="1" applyBorder="1" applyAlignment="1">
      <alignment/>
    </xf>
    <xf numFmtId="164" fontId="0" fillId="0" borderId="9" xfId="19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3" xfId="0" applyNumberFormat="1" applyBorder="1" applyAlignment="1">
      <alignment/>
    </xf>
    <xf numFmtId="164" fontId="0" fillId="0" borderId="0" xfId="19" applyNumberFormat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4" fontId="0" fillId="2" borderId="3" xfId="0" applyNumberFormat="1" applyFill="1" applyBorder="1" applyAlignment="1">
      <alignment/>
    </xf>
    <xf numFmtId="4" fontId="1" fillId="0" borderId="3" xfId="0" applyNumberFormat="1" applyFont="1" applyBorder="1" applyAlignment="1">
      <alignment/>
    </xf>
    <xf numFmtId="164" fontId="0" fillId="2" borderId="3" xfId="19" applyNumberFormat="1" applyFill="1" applyBorder="1" applyAlignment="1">
      <alignment/>
    </xf>
    <xf numFmtId="164" fontId="0" fillId="2" borderId="0" xfId="19" applyNumberFormat="1" applyFill="1" applyBorder="1" applyAlignment="1">
      <alignment/>
    </xf>
    <xf numFmtId="164" fontId="1" fillId="0" borderId="0" xfId="19" applyNumberFormat="1" applyFont="1" applyBorder="1" applyAlignment="1">
      <alignment/>
    </xf>
    <xf numFmtId="4" fontId="0" fillId="2" borderId="10" xfId="0" applyNumberFormat="1" applyFill="1" applyBorder="1" applyAlignment="1">
      <alignment/>
    </xf>
    <xf numFmtId="164" fontId="1" fillId="0" borderId="3" xfId="19" applyNumberFormat="1" applyFont="1" applyBorder="1" applyAlignment="1">
      <alignment/>
    </xf>
    <xf numFmtId="164" fontId="0" fillId="0" borderId="11" xfId="19" applyNumberFormat="1" applyBorder="1" applyAlignment="1">
      <alignment/>
    </xf>
    <xf numFmtId="164" fontId="0" fillId="2" borderId="12" xfId="19" applyNumberFormat="1" applyFill="1" applyBorder="1" applyAlignment="1">
      <alignment/>
    </xf>
    <xf numFmtId="164" fontId="0" fillId="0" borderId="12" xfId="19" applyNumberFormat="1" applyBorder="1" applyAlignment="1">
      <alignment/>
    </xf>
    <xf numFmtId="164" fontId="1" fillId="0" borderId="12" xfId="19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0" fillId="0" borderId="12" xfId="19" applyNumberFormat="1" applyFont="1" applyBorder="1" applyAlignment="1">
      <alignment horizontal="right"/>
    </xf>
    <xf numFmtId="164" fontId="0" fillId="0" borderId="3" xfId="19" applyNumberFormat="1" applyFont="1" applyBorder="1" applyAlignment="1">
      <alignment horizontal="right"/>
    </xf>
    <xf numFmtId="164" fontId="0" fillId="0" borderId="0" xfId="19" applyNumberFormat="1" applyFont="1" applyBorder="1" applyAlignment="1">
      <alignment horizontal="right"/>
    </xf>
    <xf numFmtId="164" fontId="0" fillId="0" borderId="1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5.75"/>
  <cols>
    <col min="1" max="1" width="18.625" style="0" customWidth="1"/>
    <col min="2" max="2" width="12.625" style="0" customWidth="1"/>
    <col min="3" max="3" width="10.375" style="0" customWidth="1"/>
    <col min="4" max="4" width="8.625" style="0" customWidth="1"/>
    <col min="5" max="5" width="1.625" style="0" customWidth="1"/>
    <col min="6" max="9" width="10.625" style="0" customWidth="1"/>
    <col min="10" max="10" width="16.625" style="0" customWidth="1"/>
    <col min="11" max="11" width="10.625" style="0" customWidth="1"/>
    <col min="12" max="12" width="16.00390625" style="0" customWidth="1"/>
  </cols>
  <sheetData>
    <row r="1" spans="1:3" ht="18.75">
      <c r="A1" s="12" t="s">
        <v>114</v>
      </c>
      <c r="B1" s="1"/>
      <c r="C1" s="1"/>
    </row>
    <row r="2" spans="1:3" ht="18.75">
      <c r="A2" s="12" t="s">
        <v>2</v>
      </c>
      <c r="B2" s="1"/>
      <c r="C2" s="1"/>
    </row>
    <row r="3" ht="15.75">
      <c r="C3" s="1"/>
    </row>
    <row r="4" spans="3:12" s="4" customFormat="1" ht="15.75">
      <c r="C4" s="6" t="s">
        <v>0</v>
      </c>
      <c r="F4" s="22"/>
      <c r="G4" s="11"/>
      <c r="H4" s="21"/>
      <c r="I4" s="34" t="s">
        <v>125</v>
      </c>
      <c r="J4" s="35"/>
      <c r="K4" s="21"/>
      <c r="L4" s="16"/>
    </row>
    <row r="5" spans="1:12" s="4" customFormat="1" ht="15.75">
      <c r="A5" s="17"/>
      <c r="B5" s="17"/>
      <c r="C5" s="6" t="s">
        <v>124</v>
      </c>
      <c r="D5" s="6" t="s">
        <v>115</v>
      </c>
      <c r="E5" s="6"/>
      <c r="F5" s="23" t="s">
        <v>117</v>
      </c>
      <c r="G5" s="10" t="s">
        <v>100</v>
      </c>
      <c r="H5" s="6" t="s">
        <v>119</v>
      </c>
      <c r="I5" s="10" t="s">
        <v>100</v>
      </c>
      <c r="J5" s="25" t="s">
        <v>121</v>
      </c>
      <c r="K5" s="14" t="s">
        <v>0</v>
      </c>
      <c r="L5" s="28" t="s">
        <v>121</v>
      </c>
    </row>
    <row r="6" spans="1:13" s="4" customFormat="1" ht="15.75">
      <c r="A6" s="7" t="s">
        <v>101</v>
      </c>
      <c r="B6" s="7" t="s">
        <v>3</v>
      </c>
      <c r="C6" s="8" t="s">
        <v>123</v>
      </c>
      <c r="D6" s="8" t="s">
        <v>116</v>
      </c>
      <c r="E6" s="8"/>
      <c r="F6" s="24" t="s">
        <v>118</v>
      </c>
      <c r="G6" s="9" t="s">
        <v>118</v>
      </c>
      <c r="H6" s="15" t="s">
        <v>118</v>
      </c>
      <c r="I6" s="9" t="s">
        <v>118</v>
      </c>
      <c r="J6" s="26" t="s">
        <v>120</v>
      </c>
      <c r="K6" s="15" t="s">
        <v>1</v>
      </c>
      <c r="L6" s="26" t="s">
        <v>122</v>
      </c>
      <c r="M6" s="27"/>
    </row>
    <row r="7" spans="1:12" ht="15.75">
      <c r="A7" s="4" t="str">
        <f>'Tables P15H04'!A7</f>
        <v>Armatage</v>
      </c>
      <c r="B7" s="4" t="str">
        <f>'Tables P15H04'!B7</f>
        <v>Southwest</v>
      </c>
      <c r="C7" s="49">
        <f>'Tables P15H04'!I7</f>
        <v>2268</v>
      </c>
      <c r="D7" s="53">
        <f>'Tables P15H04'!K7/Housing!C7</f>
        <v>0.01763668430335097</v>
      </c>
      <c r="E7" s="43"/>
      <c r="F7" s="5">
        <f>'Tables P15H04'!M7</f>
        <v>1860</v>
      </c>
      <c r="G7" s="30">
        <f>F7/'Tables P15H04'!$J7</f>
        <v>0.8348294434470377</v>
      </c>
      <c r="H7" s="5">
        <f>'Tables P15H04'!N7</f>
        <v>368</v>
      </c>
      <c r="I7" s="30">
        <f>H7/'Tables P15H04'!$J7</f>
        <v>0.1651705565529623</v>
      </c>
      <c r="J7" s="31">
        <f>'Tables P15H04'!D7/'Tables P15H04'!C7</f>
        <v>2.1270197486535007</v>
      </c>
      <c r="K7" s="5">
        <f>'Tables P15H04'!E7</f>
        <v>1235</v>
      </c>
      <c r="L7" s="32">
        <f>'Tables P15H04'!F7/'Tables P15H04'!E7</f>
        <v>2.7392712550607285</v>
      </c>
    </row>
    <row r="8" spans="1:12" ht="15.75">
      <c r="A8" s="18" t="str">
        <f>'Tables P15H04'!A8</f>
        <v>Audubon Park</v>
      </c>
      <c r="B8" s="18" t="str">
        <f>'Tables P15H04'!B8</f>
        <v>Northeast</v>
      </c>
      <c r="C8" s="19">
        <f>'Tables P15H04'!I8</f>
        <v>2321</v>
      </c>
      <c r="D8" s="39">
        <f>'Tables P15H04'!K8/Housing!C8</f>
        <v>0.03188280913399397</v>
      </c>
      <c r="E8" s="44"/>
      <c r="F8" s="19">
        <f>'Tables P15H04'!M8</f>
        <v>1701</v>
      </c>
      <c r="G8" s="38">
        <f>F8/'Tables P15H04'!$J8</f>
        <v>0.7570093457943925</v>
      </c>
      <c r="H8" s="19">
        <f>'Tables P15H04'!N8</f>
        <v>546</v>
      </c>
      <c r="I8" s="38">
        <f>H8/'Tables P15H04'!$J8</f>
        <v>0.24299065420560748</v>
      </c>
      <c r="J8" s="41">
        <f>'Tables P15H04'!D8/'Tables P15H04'!C8</f>
        <v>2.317757009345794</v>
      </c>
      <c r="K8" s="19">
        <f>'Tables P15H04'!E8</f>
        <v>1187</v>
      </c>
      <c r="L8" s="36">
        <f>'Tables P15H04'!F8/'Tables P15H04'!E8</f>
        <v>3.0438079191238416</v>
      </c>
    </row>
    <row r="9" spans="1:12" ht="15.75">
      <c r="A9" s="4" t="str">
        <f>'Tables P15H04'!A9</f>
        <v>Bancroft</v>
      </c>
      <c r="B9" s="4" t="str">
        <f>'Tables P15H04'!B9</f>
        <v>Powderhorn</v>
      </c>
      <c r="C9" s="5">
        <f>'Tables P15H04'!I9</f>
        <v>1520</v>
      </c>
      <c r="D9" s="33">
        <f>'Tables P15H04'!K9/Housing!C9</f>
        <v>0.026973684210526316</v>
      </c>
      <c r="E9" s="45"/>
      <c r="F9" s="5">
        <f>'Tables P15H04'!M9</f>
        <v>1175</v>
      </c>
      <c r="G9" s="29">
        <f>F9/'Tables P15H04'!$J9</f>
        <v>0.7944557133198107</v>
      </c>
      <c r="H9" s="5">
        <f>'Tables P15H04'!N9</f>
        <v>304</v>
      </c>
      <c r="I9" s="29">
        <f>H9/'Tables P15H04'!$J9</f>
        <v>0.20554428668018931</v>
      </c>
      <c r="J9" s="47">
        <f>'Tables P15H04'!D9/'Tables P15H04'!C9</f>
        <v>2.438133874239351</v>
      </c>
      <c r="K9" s="5">
        <f>'Tables P15H04'!E9</f>
        <v>794</v>
      </c>
      <c r="L9" s="32">
        <f>'Tables P15H04'!F9/'Tables P15H04'!E9</f>
        <v>3.1889168765743072</v>
      </c>
    </row>
    <row r="10" spans="1:12" ht="15.75">
      <c r="A10" s="18" t="str">
        <f>'Tables P15H04'!A10</f>
        <v>Beltrami</v>
      </c>
      <c r="B10" s="18" t="str">
        <f>'Tables P15H04'!B10</f>
        <v>Northeast</v>
      </c>
      <c r="C10" s="19">
        <f>'Tables P15H04'!I10</f>
        <v>502</v>
      </c>
      <c r="D10" s="39">
        <f>'Tables P15H04'!K10/Housing!C10</f>
        <v>0.053784860557768925</v>
      </c>
      <c r="E10" s="44"/>
      <c r="F10" s="19">
        <f>'Tables P15H04'!M10</f>
        <v>238</v>
      </c>
      <c r="G10" s="38">
        <f>F10/'Tables P15H04'!$J10</f>
        <v>0.5010526315789474</v>
      </c>
      <c r="H10" s="19">
        <f>'Tables P15H04'!N10</f>
        <v>237</v>
      </c>
      <c r="I10" s="38">
        <f>H10/'Tables P15H04'!$J10</f>
        <v>0.49894736842105264</v>
      </c>
      <c r="J10" s="41">
        <f>'Tables P15H04'!D10/'Tables P15H04'!C10</f>
        <v>2.688421052631579</v>
      </c>
      <c r="K10" s="19">
        <f>'Tables P15H04'!E10</f>
        <v>252</v>
      </c>
      <c r="L10" s="36">
        <f>'Tables P15H04'!F10/'Tables P15H04'!E10</f>
        <v>3.507936507936508</v>
      </c>
    </row>
    <row r="11" spans="1:12" ht="15.75">
      <c r="A11" s="4" t="str">
        <f>'Tables P15H04'!A11</f>
        <v>Bottineau</v>
      </c>
      <c r="B11" s="4" t="str">
        <f>'Tables P15H04'!B11</f>
        <v>Northeast</v>
      </c>
      <c r="C11" s="5">
        <f>'Tables P15H04'!I11</f>
        <v>580</v>
      </c>
      <c r="D11" s="33">
        <f>'Tables P15H04'!K11/Housing!C11</f>
        <v>0.05172413793103448</v>
      </c>
      <c r="E11" s="45"/>
      <c r="F11" s="5">
        <f>'Tables P15H04'!M11</f>
        <v>308</v>
      </c>
      <c r="G11" s="29">
        <f>F11/'Tables P15H04'!$J11</f>
        <v>0.56</v>
      </c>
      <c r="H11" s="5">
        <f>'Tables P15H04'!N11</f>
        <v>242</v>
      </c>
      <c r="I11" s="29">
        <f>H11/'Tables P15H04'!$J11</f>
        <v>0.44</v>
      </c>
      <c r="J11" s="47">
        <f>'Tables P15H04'!D11/'Tables P15H04'!C11</f>
        <v>2.2781818181818183</v>
      </c>
      <c r="K11" s="5">
        <f>'Tables P15H04'!E11</f>
        <v>263</v>
      </c>
      <c r="L11" s="32">
        <f>'Tables P15H04'!F11/'Tables P15H04'!E11</f>
        <v>3.1140684410646386</v>
      </c>
    </row>
    <row r="12" spans="1:12" ht="15.75">
      <c r="A12" s="18" t="str">
        <f>'Tables P15H04'!A12</f>
        <v>Bryant</v>
      </c>
      <c r="B12" s="18" t="str">
        <f>'Tables P15H04'!B12</f>
        <v>Powderhorn</v>
      </c>
      <c r="C12" s="19">
        <f>'Tables P15H04'!I12</f>
        <v>1024</v>
      </c>
      <c r="D12" s="39">
        <f>'Tables P15H04'!K12/Housing!C12</f>
        <v>0.056640625</v>
      </c>
      <c r="E12" s="44"/>
      <c r="F12" s="19">
        <f>'Tables P15H04'!M12</f>
        <v>669</v>
      </c>
      <c r="G12" s="38">
        <f>F12/'Tables P15H04'!$J12</f>
        <v>0.6925465838509317</v>
      </c>
      <c r="H12" s="19">
        <f>'Tables P15H04'!N12</f>
        <v>297</v>
      </c>
      <c r="I12" s="38">
        <f>H12/'Tables P15H04'!$J12</f>
        <v>0.30745341614906835</v>
      </c>
      <c r="J12" s="41">
        <f>'Tables P15H04'!D12/'Tables P15H04'!C12</f>
        <v>2.869565217391304</v>
      </c>
      <c r="K12" s="19">
        <f>'Tables P15H04'!E12</f>
        <v>621</v>
      </c>
      <c r="L12" s="36">
        <f>'Tables P15H04'!F12/'Tables P15H04'!E12</f>
        <v>3.465378421900161</v>
      </c>
    </row>
    <row r="13" spans="1:12" ht="15.75">
      <c r="A13" s="4" t="str">
        <f>'Tables P15H04'!A13</f>
        <v>Bryn-Mawr</v>
      </c>
      <c r="B13" s="4" t="str">
        <f>'Tables P15H04'!B13</f>
        <v>Calhoun-Isles</v>
      </c>
      <c r="C13" s="5">
        <f>'Tables P15H04'!I13</f>
        <v>1282</v>
      </c>
      <c r="D13" s="33">
        <f>'Tables P15H04'!K13/Housing!C13</f>
        <v>0.02262090483619345</v>
      </c>
      <c r="E13" s="45"/>
      <c r="F13" s="5">
        <f>'Tables P15H04'!M13</f>
        <v>1095</v>
      </c>
      <c r="G13" s="29">
        <f>F13/'Tables P15H04'!$J13</f>
        <v>0.87390263367917</v>
      </c>
      <c r="H13" s="5">
        <f>'Tables P15H04'!N13</f>
        <v>158</v>
      </c>
      <c r="I13" s="29">
        <f>H13/'Tables P15H04'!$J13</f>
        <v>0.12609736632083002</v>
      </c>
      <c r="J13" s="47">
        <f>'Tables P15H04'!D13/'Tables P15H04'!C13</f>
        <v>2.075019952114924</v>
      </c>
      <c r="K13" s="5">
        <f>'Tables P15H04'!E13</f>
        <v>645</v>
      </c>
      <c r="L13" s="32">
        <f>'Tables P15H04'!F13/'Tables P15H04'!E13</f>
        <v>2.7255813953488373</v>
      </c>
    </row>
    <row r="14" spans="1:12" ht="15.75">
      <c r="A14" s="18" t="str">
        <f>'Tables P15H04'!A14</f>
        <v>Camden Industrial</v>
      </c>
      <c r="B14" s="18" t="str">
        <f>'Tables P15H04'!B14</f>
        <v>Camden</v>
      </c>
      <c r="C14" s="19">
        <f>'Tables P15H04'!I14</f>
        <v>2</v>
      </c>
      <c r="D14" s="39">
        <f>'Tables P15H04'!K14/Housing!C14</f>
        <v>0</v>
      </c>
      <c r="E14" s="44"/>
      <c r="F14" s="19">
        <f>'Tables P15H04'!M14</f>
        <v>1</v>
      </c>
      <c r="G14" s="38">
        <f>F14/'Tables P15H04'!$J14</f>
        <v>0.5</v>
      </c>
      <c r="H14" s="19">
        <f>'Tables P15H04'!N14</f>
        <v>1</v>
      </c>
      <c r="I14" s="38">
        <f>H14/'Tables P15H04'!$J14</f>
        <v>0.5</v>
      </c>
      <c r="J14" s="41">
        <f>'Tables P15H04'!D14/'Tables P15H04'!C14</f>
        <v>2</v>
      </c>
      <c r="K14" s="19">
        <f>'Tables P15H04'!E14</f>
        <v>1</v>
      </c>
      <c r="L14" s="36">
        <f>'Tables P15H04'!F14/'Tables P15H04'!E14</f>
        <v>3</v>
      </c>
    </row>
    <row r="15" spans="1:12" ht="15.75">
      <c r="A15" s="4" t="str">
        <f>'Tables P15H04'!A15</f>
        <v>Carag</v>
      </c>
      <c r="B15" s="4" t="str">
        <f>'Tables P15H04'!B15</f>
        <v>Calhoun-Isles</v>
      </c>
      <c r="C15" s="5">
        <f>'Tables P15H04'!I15</f>
        <v>3567</v>
      </c>
      <c r="D15" s="33">
        <f>'Tables P15H04'!K15/Housing!C15</f>
        <v>0.021306419960751333</v>
      </c>
      <c r="E15" s="45"/>
      <c r="F15" s="5">
        <f>'Tables P15H04'!M15</f>
        <v>741</v>
      </c>
      <c r="G15" s="29">
        <f>F15/'Tables P15H04'!$J15</f>
        <v>0.21226009739329704</v>
      </c>
      <c r="H15" s="5">
        <f>'Tables P15H04'!N15</f>
        <v>2750</v>
      </c>
      <c r="I15" s="29">
        <f>H15/'Tables P15H04'!$J15</f>
        <v>0.7877399026067029</v>
      </c>
      <c r="J15" s="47">
        <f>'Tables P15H04'!D15/'Tables P15H04'!C15</f>
        <v>1.6648524778000573</v>
      </c>
      <c r="K15" s="5">
        <f>'Tables P15H04'!E15</f>
        <v>742</v>
      </c>
      <c r="L15" s="32">
        <f>'Tables P15H04'!F15/'Tables P15H04'!E15</f>
        <v>2.5404312668463613</v>
      </c>
    </row>
    <row r="16" spans="1:12" ht="15.75">
      <c r="A16" s="18" t="str">
        <f>'Tables P15H04'!A16</f>
        <v>Cedar-Isles</v>
      </c>
      <c r="B16" s="18" t="str">
        <f>'Tables P15H04'!B16</f>
        <v>Calhoun-Isles</v>
      </c>
      <c r="C16" s="19">
        <f>'Tables P15H04'!I16</f>
        <v>1497</v>
      </c>
      <c r="D16" s="39">
        <f>'Tables P15H04'!K16/Housing!C16</f>
        <v>0.050100200400801605</v>
      </c>
      <c r="E16" s="44"/>
      <c r="F16" s="19">
        <f>'Tables P15H04'!M16</f>
        <v>779</v>
      </c>
      <c r="G16" s="38">
        <f>F16/'Tables P15H04'!$J16</f>
        <v>0.5478199718706048</v>
      </c>
      <c r="H16" s="19">
        <f>'Tables P15H04'!N16</f>
        <v>643</v>
      </c>
      <c r="I16" s="38">
        <f>H16/'Tables P15H04'!$J16</f>
        <v>0.45218002812939523</v>
      </c>
      <c r="J16" s="41">
        <f>'Tables P15H04'!D16/'Tables P15H04'!C16</f>
        <v>1.7461322081575246</v>
      </c>
      <c r="K16" s="19">
        <f>'Tables P15H04'!E16</f>
        <v>518</v>
      </c>
      <c r="L16" s="36">
        <f>'Tables P15H04'!F16/'Tables P15H04'!E16</f>
        <v>2.611969111969112</v>
      </c>
    </row>
    <row r="17" spans="1:12" ht="15.75">
      <c r="A17" s="4" t="str">
        <f>'Tables P15H04'!A17</f>
        <v>Cedar-Riverside</v>
      </c>
      <c r="B17" s="4" t="str">
        <f>'Tables P15H04'!B17</f>
        <v>University</v>
      </c>
      <c r="C17" s="5">
        <f>'Tables P15H04'!I17</f>
        <v>2918</v>
      </c>
      <c r="D17" s="33">
        <f>'Tables P15H04'!K17/Housing!C17</f>
        <v>0.027416038382453736</v>
      </c>
      <c r="E17" s="45"/>
      <c r="F17" s="5">
        <f>'Tables P15H04'!M17</f>
        <v>291</v>
      </c>
      <c r="G17" s="29">
        <f>F17/'Tables P15H04'!$J17</f>
        <v>0.10253699788583509</v>
      </c>
      <c r="H17" s="5">
        <f>'Tables P15H04'!N17</f>
        <v>2547</v>
      </c>
      <c r="I17" s="29">
        <f>H17/'Tables P15H04'!$J17</f>
        <v>0.8974630021141649</v>
      </c>
      <c r="J17" s="47">
        <f>'Tables P15H04'!D17/'Tables P15H04'!C17</f>
        <v>2.029245947850599</v>
      </c>
      <c r="K17" s="5">
        <f>'Tables P15H04'!E17</f>
        <v>1098</v>
      </c>
      <c r="L17" s="32">
        <f>'Tables P15H04'!F17/'Tables P15H04'!E17</f>
        <v>3.101092896174863</v>
      </c>
    </row>
    <row r="18" spans="1:12" ht="15.75">
      <c r="A18" s="18" t="str">
        <f>'Tables P15H04'!A18</f>
        <v>Central</v>
      </c>
      <c r="B18" s="18" t="str">
        <f>'Tables P15H04'!B18</f>
        <v>Powderhorn</v>
      </c>
      <c r="C18" s="19">
        <f>'Tables P15H04'!I18</f>
        <v>2522</v>
      </c>
      <c r="D18" s="39">
        <f>'Tables P15H04'!K18/Housing!C18</f>
        <v>0.07414750198255353</v>
      </c>
      <c r="E18" s="44"/>
      <c r="F18" s="19">
        <f>'Tables P15H04'!M18</f>
        <v>1121</v>
      </c>
      <c r="G18" s="38">
        <f>F18/'Tables P15H04'!$J18</f>
        <v>0.48008565310492507</v>
      </c>
      <c r="H18" s="19">
        <f>'Tables P15H04'!N18</f>
        <v>1214</v>
      </c>
      <c r="I18" s="38">
        <f>H18/'Tables P15H04'!$J18</f>
        <v>0.519914346895075</v>
      </c>
      <c r="J18" s="41">
        <f>'Tables P15H04'!D18/'Tables P15H04'!C18</f>
        <v>3.4822269807280515</v>
      </c>
      <c r="K18" s="19">
        <f>'Tables P15H04'!E18</f>
        <v>1551</v>
      </c>
      <c r="L18" s="36">
        <f>'Tables P15H04'!F18/'Tables P15H04'!E18</f>
        <v>4.089619600257898</v>
      </c>
    </row>
    <row r="19" spans="1:12" ht="15.75">
      <c r="A19" s="4" t="str">
        <f>'Tables P15H04'!A19</f>
        <v>Cleveland</v>
      </c>
      <c r="B19" s="4" t="str">
        <f>'Tables P15H04'!B19</f>
        <v>Camden</v>
      </c>
      <c r="C19" s="5">
        <f>'Tables P15H04'!I19</f>
        <v>1283</v>
      </c>
      <c r="D19" s="33">
        <f>'Tables P15H04'!K19/Housing!C19</f>
        <v>0.028059236165237724</v>
      </c>
      <c r="E19" s="45"/>
      <c r="F19" s="5">
        <f>'Tables P15H04'!M19</f>
        <v>1057</v>
      </c>
      <c r="G19" s="29">
        <f>F19/'Tables P15H04'!$J19</f>
        <v>0.8476343223736968</v>
      </c>
      <c r="H19" s="5">
        <f>'Tables P15H04'!N19</f>
        <v>190</v>
      </c>
      <c r="I19" s="29">
        <f>H19/'Tables P15H04'!$J19</f>
        <v>0.15236567762630313</v>
      </c>
      <c r="J19" s="47">
        <f>'Tables P15H04'!D19/'Tables P15H04'!C19</f>
        <v>2.7530072173215716</v>
      </c>
      <c r="K19" s="5">
        <f>'Tables P15H04'!E19</f>
        <v>790</v>
      </c>
      <c r="L19" s="32">
        <f>'Tables P15H04'!F19/'Tables P15H04'!E19</f>
        <v>3.3772151898734175</v>
      </c>
    </row>
    <row r="20" spans="1:12" ht="15.75">
      <c r="A20" s="18" t="str">
        <f>'Tables P15H04'!A20</f>
        <v>Columbia</v>
      </c>
      <c r="B20" s="18" t="str">
        <f>'Tables P15H04'!B20</f>
        <v>Northeast</v>
      </c>
      <c r="C20" s="19">
        <f>'Tables P15H04'!I20</f>
        <v>758</v>
      </c>
      <c r="D20" s="39">
        <f>'Tables P15H04'!K20/Housing!C20</f>
        <v>0.03562005277044855</v>
      </c>
      <c r="E20" s="44"/>
      <c r="F20" s="19">
        <f>'Tables P15H04'!M20</f>
        <v>587</v>
      </c>
      <c r="G20" s="38">
        <f>F20/'Tables P15H04'!$J20</f>
        <v>0.8030095759233926</v>
      </c>
      <c r="H20" s="19">
        <f>'Tables P15H04'!N20</f>
        <v>144</v>
      </c>
      <c r="I20" s="38">
        <f>H20/'Tables P15H04'!$J20</f>
        <v>0.19699042407660738</v>
      </c>
      <c r="J20" s="41">
        <f>'Tables P15H04'!D20/'Tables P15H04'!C20</f>
        <v>2.366621067031464</v>
      </c>
      <c r="K20" s="19">
        <f>'Tables P15H04'!E20</f>
        <v>417</v>
      </c>
      <c r="L20" s="36">
        <f>'Tables P15H04'!F20/'Tables P15H04'!E20</f>
        <v>3.0983213429256593</v>
      </c>
    </row>
    <row r="21" spans="1:12" ht="15.75">
      <c r="A21" s="4" t="str">
        <f>'Tables P15H04'!A21</f>
        <v>Como</v>
      </c>
      <c r="B21" s="4" t="str">
        <f>'Tables P15H04'!B21</f>
        <v>University</v>
      </c>
      <c r="C21" s="5">
        <f>'Tables P15H04'!I21</f>
        <v>2376</v>
      </c>
      <c r="D21" s="33">
        <f>'Tables P15H04'!K21/Housing!C21</f>
        <v>0.01430976430976431</v>
      </c>
      <c r="E21" s="45"/>
      <c r="F21" s="5">
        <f>'Tables P15H04'!M21</f>
        <v>847</v>
      </c>
      <c r="G21" s="29">
        <f>F21/'Tables P15H04'!$J21</f>
        <v>0.36165670367207514</v>
      </c>
      <c r="H21" s="5">
        <f>'Tables P15H04'!N21</f>
        <v>1495</v>
      </c>
      <c r="I21" s="29">
        <f>H21/'Tables P15H04'!$J21</f>
        <v>0.6383432963279249</v>
      </c>
      <c r="J21" s="47">
        <f>'Tables P15H04'!D21/'Tables P15H04'!C21</f>
        <v>2.4299743808710503</v>
      </c>
      <c r="K21" s="5">
        <f>'Tables P15H04'!E21</f>
        <v>992</v>
      </c>
      <c r="L21" s="32">
        <f>'Tables P15H04'!F21/'Tables P15H04'!E21</f>
        <v>2.653225806451613</v>
      </c>
    </row>
    <row r="22" spans="1:12" ht="15.75">
      <c r="A22" s="18" t="str">
        <f>'Tables P15H04'!A22</f>
        <v>Cooper</v>
      </c>
      <c r="B22" s="18" t="str">
        <f>'Tables P15H04'!B22</f>
        <v>Longfellow</v>
      </c>
      <c r="C22" s="19">
        <f>'Tables P15H04'!I22</f>
        <v>1646</v>
      </c>
      <c r="D22" s="39">
        <f>'Tables P15H04'!K22/Housing!C22</f>
        <v>0.020656136087484813</v>
      </c>
      <c r="E22" s="44"/>
      <c r="F22" s="19">
        <f>'Tables P15H04'!M22</f>
        <v>1318</v>
      </c>
      <c r="G22" s="38">
        <f>F22/'Tables P15H04'!$J22</f>
        <v>0.8176178660049628</v>
      </c>
      <c r="H22" s="19">
        <f>'Tables P15H04'!N22</f>
        <v>294</v>
      </c>
      <c r="I22" s="38">
        <f>H22/'Tables P15H04'!$J22</f>
        <v>0.18238213399503722</v>
      </c>
      <c r="J22" s="41">
        <f>'Tables P15H04'!D22/'Tables P15H04'!C22</f>
        <v>2.138957816377171</v>
      </c>
      <c r="K22" s="19">
        <f>'Tables P15H04'!E22</f>
        <v>869</v>
      </c>
      <c r="L22" s="36">
        <f>'Tables P15H04'!F22/'Tables P15H04'!E22</f>
        <v>2.7825086306098963</v>
      </c>
    </row>
    <row r="23" spans="1:12" ht="15.75">
      <c r="A23" s="4" t="str">
        <f>'Tables P15H04'!A23</f>
        <v>Corcoran</v>
      </c>
      <c r="B23" s="4" t="str">
        <f>'Tables P15H04'!B23</f>
        <v>Powderhorn</v>
      </c>
      <c r="C23" s="5">
        <f>'Tables P15H04'!I23</f>
        <v>1593</v>
      </c>
      <c r="D23" s="33">
        <f>'Tables P15H04'!K23/Housing!C23</f>
        <v>0.028876333961079723</v>
      </c>
      <c r="E23" s="45"/>
      <c r="F23" s="5">
        <f>'Tables P15H04'!M23</f>
        <v>933</v>
      </c>
      <c r="G23" s="29">
        <f>F23/'Tables P15H04'!$J23</f>
        <v>0.6031027795733678</v>
      </c>
      <c r="H23" s="5">
        <f>'Tables P15H04'!N23</f>
        <v>614</v>
      </c>
      <c r="I23" s="29">
        <f>H23/'Tables P15H04'!$J23</f>
        <v>0.39689722042663217</v>
      </c>
      <c r="J23" s="47">
        <f>'Tables P15H04'!D23/'Tables P15H04'!C23</f>
        <v>2.711053652230123</v>
      </c>
      <c r="K23" s="5">
        <f>'Tables P15H04'!E23</f>
        <v>890</v>
      </c>
      <c r="L23" s="32">
        <f>'Tables P15H04'!F23/'Tables P15H04'!E23</f>
        <v>3.397752808988764</v>
      </c>
    </row>
    <row r="24" spans="1:12" ht="15.75">
      <c r="A24" s="18" t="str">
        <f>'Tables P15H04'!A24</f>
        <v>Diamond Lake</v>
      </c>
      <c r="B24" s="18" t="str">
        <f>'Tables P15H04'!B24</f>
        <v>Nokomis</v>
      </c>
      <c r="C24" s="19">
        <f>'Tables P15H04'!I24</f>
        <v>2264</v>
      </c>
      <c r="D24" s="39">
        <f>'Tables P15H04'!K24/Housing!C24</f>
        <v>0.013692579505300354</v>
      </c>
      <c r="E24" s="44"/>
      <c r="F24" s="19">
        <f>'Tables P15H04'!M24</f>
        <v>2042</v>
      </c>
      <c r="G24" s="38">
        <f>F24/'Tables P15H04'!$J24</f>
        <v>0.9144648454993283</v>
      </c>
      <c r="H24" s="19">
        <f>'Tables P15H04'!N24</f>
        <v>191</v>
      </c>
      <c r="I24" s="38">
        <f>H24/'Tables P15H04'!$J24</f>
        <v>0.08553515450067174</v>
      </c>
      <c r="J24" s="41">
        <f>'Tables P15H04'!D24/'Tables P15H04'!C24</f>
        <v>2.3452754142409313</v>
      </c>
      <c r="K24" s="19">
        <f>'Tables P15H04'!E24</f>
        <v>1425</v>
      </c>
      <c r="L24" s="36">
        <f>'Tables P15H04'!F24/'Tables P15H04'!E24</f>
        <v>2.8764912280701753</v>
      </c>
    </row>
    <row r="25" spans="1:12" ht="15.75">
      <c r="A25" s="4" t="str">
        <f>'Tables P15H04'!A25</f>
        <v>Downtown East</v>
      </c>
      <c r="B25" s="4" t="str">
        <f>'Tables P15H04'!B25</f>
        <v>Central</v>
      </c>
      <c r="C25" s="5">
        <f>'Tables P15H04'!I25</f>
        <v>47</v>
      </c>
      <c r="D25" s="33">
        <f>'Tables P15H04'!K25/Housing!C25</f>
        <v>0.10638297872340426</v>
      </c>
      <c r="E25" s="45"/>
      <c r="F25" s="5">
        <f>'Tables P15H04'!M25</f>
        <v>32</v>
      </c>
      <c r="G25" s="29">
        <f>F25/'Tables P15H04'!$J25</f>
        <v>0.7619047619047619</v>
      </c>
      <c r="H25" s="5">
        <f>'Tables P15H04'!N25</f>
        <v>10</v>
      </c>
      <c r="I25" s="29">
        <f>H25/'Tables P15H04'!$J25</f>
        <v>0.23809523809523808</v>
      </c>
      <c r="J25" s="47">
        <f>'Tables P15H04'!D25/'Tables P15H04'!C25</f>
        <v>1.6904761904761905</v>
      </c>
      <c r="K25" s="5">
        <f>'Tables P15H04'!E25</f>
        <v>22</v>
      </c>
      <c r="L25" s="32">
        <f>'Tables P15H04'!F25/'Tables P15H04'!E25</f>
        <v>2.1363636363636362</v>
      </c>
    </row>
    <row r="26" spans="1:12" ht="15.75">
      <c r="A26" s="18" t="str">
        <f>'Tables P15H04'!A26</f>
        <v>Downtown West</v>
      </c>
      <c r="B26" s="18" t="str">
        <f>'Tables P15H04'!B26</f>
        <v>Central</v>
      </c>
      <c r="C26" s="19">
        <f>'Tables P15H04'!I26</f>
        <v>3287</v>
      </c>
      <c r="D26" s="39">
        <f>'Tables P15H04'!K26/Housing!C26</f>
        <v>0.15819896562214786</v>
      </c>
      <c r="E26" s="44"/>
      <c r="F26" s="19">
        <f>'Tables P15H04'!M26</f>
        <v>787</v>
      </c>
      <c r="G26" s="38">
        <f>F26/'Tables P15H04'!$J26</f>
        <v>0.28442356342609326</v>
      </c>
      <c r="H26" s="19">
        <f>'Tables P15H04'!N26</f>
        <v>1980</v>
      </c>
      <c r="I26" s="38">
        <f>H26/'Tables P15H04'!$J26</f>
        <v>0.7155764365739068</v>
      </c>
      <c r="J26" s="41">
        <f>'Tables P15H04'!D26/'Tables P15H04'!C26</f>
        <v>1.2775569208529094</v>
      </c>
      <c r="K26" s="19">
        <f>'Tables P15H04'!E26</f>
        <v>417</v>
      </c>
      <c r="L26" s="36">
        <f>'Tables P15H04'!F26/'Tables P15H04'!E26</f>
        <v>2.2038369304556356</v>
      </c>
    </row>
    <row r="27" spans="1:12" ht="15.75">
      <c r="A27" s="4" t="str">
        <f>'Tables P15H04'!A27</f>
        <v>East Harriet</v>
      </c>
      <c r="B27" s="4" t="str">
        <f>'Tables P15H04'!B27</f>
        <v>Southwest</v>
      </c>
      <c r="C27" s="5">
        <f>'Tables P15H04'!I27</f>
        <v>1761</v>
      </c>
      <c r="D27" s="33">
        <f>'Tables P15H04'!K27/Housing!C27</f>
        <v>0.027257240204429302</v>
      </c>
      <c r="E27" s="45"/>
      <c r="F27" s="5">
        <f>'Tables P15H04'!M27</f>
        <v>926</v>
      </c>
      <c r="G27" s="29">
        <f>F27/'Tables P15H04'!$J27</f>
        <v>0.5405720957384705</v>
      </c>
      <c r="H27" s="5">
        <f>'Tables P15H04'!N27</f>
        <v>787</v>
      </c>
      <c r="I27" s="29">
        <f>H27/'Tables P15H04'!$J27</f>
        <v>0.45942790426152946</v>
      </c>
      <c r="J27" s="47">
        <f>'Tables P15H04'!D27/'Tables P15H04'!C27</f>
        <v>1.9748978400467017</v>
      </c>
      <c r="K27" s="5">
        <f>'Tables P15H04'!E27</f>
        <v>727</v>
      </c>
      <c r="L27" s="32">
        <f>'Tables P15H04'!F27/'Tables P15H04'!E27</f>
        <v>2.8115543328748283</v>
      </c>
    </row>
    <row r="28" spans="1:12" ht="15.75">
      <c r="A28" s="18" t="str">
        <f>'Tables P15H04'!A28</f>
        <v>East Isles</v>
      </c>
      <c r="B28" s="18" t="str">
        <f>'Tables P15H04'!B28</f>
        <v>Calhoun-Isles</v>
      </c>
      <c r="C28" s="19">
        <f>'Tables P15H04'!I28</f>
        <v>2028</v>
      </c>
      <c r="D28" s="39">
        <f>'Tables P15H04'!K28/Housing!C28</f>
        <v>0.021696252465483234</v>
      </c>
      <c r="E28" s="44"/>
      <c r="F28" s="19">
        <f>'Tables P15H04'!M28</f>
        <v>673</v>
      </c>
      <c r="G28" s="38">
        <f>F28/'Tables P15H04'!$J28</f>
        <v>0.3392137096774194</v>
      </c>
      <c r="H28" s="19">
        <f>'Tables P15H04'!N28</f>
        <v>1311</v>
      </c>
      <c r="I28" s="38">
        <f>H28/'Tables P15H04'!$J28</f>
        <v>0.6607862903225806</v>
      </c>
      <c r="J28" s="41">
        <f>'Tables P15H04'!D28/'Tables P15H04'!C28</f>
        <v>1.6794354838709677</v>
      </c>
      <c r="K28" s="19">
        <f>'Tables P15H04'!E28</f>
        <v>490</v>
      </c>
      <c r="L28" s="36">
        <f>'Tables P15H04'!F28/'Tables P15H04'!E28</f>
        <v>2.5693877551020408</v>
      </c>
    </row>
    <row r="29" spans="1:12" ht="15.75">
      <c r="A29" s="4" t="str">
        <f>'Tables P15H04'!A29</f>
        <v>Ecco</v>
      </c>
      <c r="B29" s="4" t="str">
        <f>'Tables P15H04'!B29</f>
        <v>Calhoun-Isles</v>
      </c>
      <c r="C29" s="5">
        <f>'Tables P15H04'!I29</f>
        <v>1318</v>
      </c>
      <c r="D29" s="33">
        <f>'Tables P15H04'!K29/Housing!C29</f>
        <v>0.013657056145675266</v>
      </c>
      <c r="E29" s="45"/>
      <c r="F29" s="5">
        <f>'Tables P15H04'!M29</f>
        <v>497</v>
      </c>
      <c r="G29" s="29">
        <f>F29/'Tables P15H04'!$J29</f>
        <v>0.3823076923076923</v>
      </c>
      <c r="H29" s="5">
        <f>'Tables P15H04'!N29</f>
        <v>803</v>
      </c>
      <c r="I29" s="29">
        <f>H29/'Tables P15H04'!$J29</f>
        <v>0.6176923076923077</v>
      </c>
      <c r="J29" s="47">
        <f>'Tables P15H04'!D29/'Tables P15H04'!C29</f>
        <v>1.9523076923076923</v>
      </c>
      <c r="K29" s="5">
        <f>'Tables P15H04'!E29</f>
        <v>408</v>
      </c>
      <c r="L29" s="32">
        <f>'Tables P15H04'!F29/'Tables P15H04'!E29</f>
        <v>2.732843137254902</v>
      </c>
    </row>
    <row r="30" spans="1:12" ht="15.75">
      <c r="A30" s="18" t="str">
        <f>'Tables P15H04'!A30</f>
        <v>Elliot Park</v>
      </c>
      <c r="B30" s="18" t="str">
        <f>'Tables P15H04'!B30</f>
        <v>Central</v>
      </c>
      <c r="C30" s="19">
        <f>'Tables P15H04'!I30</f>
        <v>2859</v>
      </c>
      <c r="D30" s="39">
        <f>'Tables P15H04'!K30/Housing!C30</f>
        <v>0.060860440713536204</v>
      </c>
      <c r="E30" s="44"/>
      <c r="F30" s="19">
        <f>'Tables P15H04'!M30</f>
        <v>92</v>
      </c>
      <c r="G30" s="38">
        <f>F30/'Tables P15H04'!$J30</f>
        <v>0.03426443202979516</v>
      </c>
      <c r="H30" s="19">
        <f>'Tables P15H04'!N30</f>
        <v>2593</v>
      </c>
      <c r="I30" s="38">
        <f>H30/'Tables P15H04'!$J30</f>
        <v>0.9657355679702049</v>
      </c>
      <c r="J30" s="41">
        <f>'Tables P15H04'!D30/'Tables P15H04'!C30</f>
        <v>1.5467411545623837</v>
      </c>
      <c r="K30" s="19">
        <f>'Tables P15H04'!E30</f>
        <v>550</v>
      </c>
      <c r="L30" s="36">
        <f>'Tables P15H04'!F30/'Tables P15H04'!E30</f>
        <v>2.789090909090909</v>
      </c>
    </row>
    <row r="31" spans="1:12" ht="15.75">
      <c r="A31" s="4" t="str">
        <f>'Tables P15H04'!A31</f>
        <v>Ericsson</v>
      </c>
      <c r="B31" s="4" t="str">
        <f>'Tables P15H04'!B31</f>
        <v>Nokomis</v>
      </c>
      <c r="C31" s="5">
        <f>'Tables P15H04'!I31</f>
        <v>1448</v>
      </c>
      <c r="D31" s="33">
        <f>'Tables P15H04'!K31/Housing!C31</f>
        <v>0.017955801104972375</v>
      </c>
      <c r="E31" s="45"/>
      <c r="F31" s="5">
        <f>'Tables P15H04'!M31</f>
        <v>1216</v>
      </c>
      <c r="G31" s="29">
        <f>F31/'Tables P15H04'!$J31</f>
        <v>0.8551336146272855</v>
      </c>
      <c r="H31" s="5">
        <f>'Tables P15H04'!N31</f>
        <v>206</v>
      </c>
      <c r="I31" s="29">
        <f>H31/'Tables P15H04'!$J31</f>
        <v>0.14486638537271448</v>
      </c>
      <c r="J31" s="47">
        <f>'Tables P15H04'!D31/'Tables P15H04'!C31</f>
        <v>2.2137834036568216</v>
      </c>
      <c r="K31" s="5">
        <f>'Tables P15H04'!E31</f>
        <v>763</v>
      </c>
      <c r="L31" s="32">
        <f>'Tables P15H04'!F31/'Tables P15H04'!E31</f>
        <v>2.865006553079948</v>
      </c>
    </row>
    <row r="32" spans="1:12" ht="15.75">
      <c r="A32" s="18" t="str">
        <f>'Tables P15H04'!A32</f>
        <v>Field</v>
      </c>
      <c r="B32" s="18" t="str">
        <f>'Tables P15H04'!B32</f>
        <v>Nokomis</v>
      </c>
      <c r="C32" s="19">
        <f>'Tables P15H04'!I32</f>
        <v>1079</v>
      </c>
      <c r="D32" s="39">
        <f>'Tables P15H04'!K32/Housing!C32</f>
        <v>0.009267840593141797</v>
      </c>
      <c r="E32" s="44"/>
      <c r="F32" s="19">
        <f>'Tables P15H04'!M32</f>
        <v>927</v>
      </c>
      <c r="G32" s="38">
        <f>F32/'Tables P15H04'!$J32</f>
        <v>0.8671655753040225</v>
      </c>
      <c r="H32" s="19">
        <f>'Tables P15H04'!N32</f>
        <v>142</v>
      </c>
      <c r="I32" s="38">
        <f>H32/'Tables P15H04'!$J32</f>
        <v>0.13283442469597756</v>
      </c>
      <c r="J32" s="41">
        <f>'Tables P15H04'!D32/'Tables P15H04'!C32</f>
        <v>2.3592142188961645</v>
      </c>
      <c r="K32" s="19">
        <f>'Tables P15H04'!E32</f>
        <v>611</v>
      </c>
      <c r="L32" s="36">
        <f>'Tables P15H04'!F32/'Tables P15H04'!E32</f>
        <v>3.050736497545008</v>
      </c>
    </row>
    <row r="33" spans="1:12" ht="15.75">
      <c r="A33" s="4" t="str">
        <f>'Tables P15H04'!A33</f>
        <v>Folwell</v>
      </c>
      <c r="B33" s="4" t="str">
        <f>'Tables P15H04'!B33</f>
        <v>Camden</v>
      </c>
      <c r="C33" s="5">
        <f>'Tables P15H04'!I33</f>
        <v>2153</v>
      </c>
      <c r="D33" s="33">
        <f>'Tables P15H04'!K33/Housing!C33</f>
        <v>0.05016256386437529</v>
      </c>
      <c r="E33" s="45"/>
      <c r="F33" s="5">
        <f>'Tables P15H04'!M33</f>
        <v>1581</v>
      </c>
      <c r="G33" s="29">
        <f>F33/'Tables P15H04'!$J33</f>
        <v>0.7731051344743276</v>
      </c>
      <c r="H33" s="5">
        <f>'Tables P15H04'!N33</f>
        <v>464</v>
      </c>
      <c r="I33" s="29">
        <f>H33/'Tables P15H04'!$J33</f>
        <v>0.22689486552567237</v>
      </c>
      <c r="J33" s="47">
        <f>'Tables P15H04'!D33/'Tables P15H04'!C33</f>
        <v>3.095843520782396</v>
      </c>
      <c r="K33" s="5">
        <f>'Tables P15H04'!E33</f>
        <v>1361</v>
      </c>
      <c r="L33" s="32">
        <f>'Tables P15H04'!F33/'Tables P15H04'!E33</f>
        <v>3.7582659808964</v>
      </c>
    </row>
    <row r="34" spans="1:12" ht="15.75">
      <c r="A34" s="18" t="str">
        <f>'Tables P15H04'!A34</f>
        <v>Fulton</v>
      </c>
      <c r="B34" s="18" t="str">
        <f>'Tables P15H04'!B34</f>
        <v>Southwest</v>
      </c>
      <c r="C34" s="19">
        <f>'Tables P15H04'!I34</f>
        <v>2629</v>
      </c>
      <c r="D34" s="39">
        <f>'Tables P15H04'!K34/Housing!C34</f>
        <v>0.014834537847090148</v>
      </c>
      <c r="E34" s="44"/>
      <c r="F34" s="19">
        <f>'Tables P15H04'!M34</f>
        <v>2294</v>
      </c>
      <c r="G34" s="38">
        <f>F34/'Tables P15H04'!$J34</f>
        <v>0.8857142857142857</v>
      </c>
      <c r="H34" s="19">
        <f>'Tables P15H04'!N34</f>
        <v>296</v>
      </c>
      <c r="I34" s="38">
        <f>H34/'Tables P15H04'!$J34</f>
        <v>0.11428571428571428</v>
      </c>
      <c r="J34" s="41">
        <f>'Tables P15H04'!D34/'Tables P15H04'!C34</f>
        <v>2.1490347490347492</v>
      </c>
      <c r="K34" s="19">
        <f>'Tables P15H04'!E34</f>
        <v>1490</v>
      </c>
      <c r="L34" s="36">
        <f>'Tables P15H04'!F34/'Tables P15H04'!E34</f>
        <v>2.7463087248322147</v>
      </c>
    </row>
    <row r="35" spans="1:12" ht="15.75">
      <c r="A35" s="4" t="str">
        <f>'Tables P15H04'!A35</f>
        <v>Hale</v>
      </c>
      <c r="B35" s="4" t="str">
        <f>'Tables P15H04'!B35</f>
        <v>Nokomis</v>
      </c>
      <c r="C35" s="5">
        <f>'Tables P15H04'!I35</f>
        <v>1398</v>
      </c>
      <c r="D35" s="33">
        <f>'Tables P15H04'!K35/Housing!C35</f>
        <v>0.016452074391988557</v>
      </c>
      <c r="E35" s="45"/>
      <c r="F35" s="5">
        <f>'Tables P15H04'!M35</f>
        <v>1225</v>
      </c>
      <c r="G35" s="29">
        <f>F35/'Tables P15H04'!$J35</f>
        <v>0.8909090909090909</v>
      </c>
      <c r="H35" s="5">
        <f>'Tables P15H04'!N35</f>
        <v>150</v>
      </c>
      <c r="I35" s="29">
        <f>H35/'Tables P15H04'!$J35</f>
        <v>0.10909090909090909</v>
      </c>
      <c r="J35" s="47">
        <f>'Tables P15H04'!D35/'Tables P15H04'!C35</f>
        <v>2.3243636363636364</v>
      </c>
      <c r="K35" s="5">
        <f>'Tables P15H04'!E35</f>
        <v>862</v>
      </c>
      <c r="L35" s="32">
        <f>'Tables P15H04'!F35/'Tables P15H04'!E35</f>
        <v>2.8642691415313224</v>
      </c>
    </row>
    <row r="36" spans="1:12" ht="15.75">
      <c r="A36" s="18" t="str">
        <f>'Tables P15H04'!A36</f>
        <v>Harrison</v>
      </c>
      <c r="B36" s="18" t="str">
        <f>'Tables P15H04'!B36</f>
        <v>Near-North</v>
      </c>
      <c r="C36" s="19">
        <f>'Tables P15H04'!I36</f>
        <v>1330</v>
      </c>
      <c r="D36" s="39">
        <f>'Tables P15H04'!K36/Housing!C36</f>
        <v>0.08345864661654136</v>
      </c>
      <c r="E36" s="44"/>
      <c r="F36" s="19">
        <f>'Tables P15H04'!M36</f>
        <v>422</v>
      </c>
      <c r="G36" s="38">
        <f>F36/'Tables P15H04'!$J36</f>
        <v>0.34618539786710417</v>
      </c>
      <c r="H36" s="19">
        <f>'Tables P15H04'!N36</f>
        <v>797</v>
      </c>
      <c r="I36" s="38">
        <f>H36/'Tables P15H04'!$J36</f>
        <v>0.6538146021328958</v>
      </c>
      <c r="J36" s="41">
        <f>'Tables P15H04'!D36/'Tables P15H04'!C36</f>
        <v>3.069729286300246</v>
      </c>
      <c r="K36" s="19">
        <f>'Tables P15H04'!E36</f>
        <v>778</v>
      </c>
      <c r="L36" s="36">
        <f>'Tables P15H04'!F36/'Tables P15H04'!E36</f>
        <v>3.866323907455013</v>
      </c>
    </row>
    <row r="37" spans="1:12" ht="15.75">
      <c r="A37" s="4" t="str">
        <f>'Tables P15H04'!A37</f>
        <v>Hawthorne</v>
      </c>
      <c r="B37" s="4" t="str">
        <f>'Tables P15H04'!B37</f>
        <v>Near-North</v>
      </c>
      <c r="C37" s="5">
        <f>'Tables P15H04'!I37</f>
        <v>2015</v>
      </c>
      <c r="D37" s="33">
        <f>'Tables P15H04'!K37/Housing!C37</f>
        <v>0.0803970223325062</v>
      </c>
      <c r="E37" s="45"/>
      <c r="F37" s="5">
        <f>'Tables P15H04'!M37</f>
        <v>662</v>
      </c>
      <c r="G37" s="29">
        <f>F37/'Tables P15H04'!$J37</f>
        <v>0.3572584997301673</v>
      </c>
      <c r="H37" s="5">
        <f>'Tables P15H04'!N37</f>
        <v>1191</v>
      </c>
      <c r="I37" s="29">
        <f>H37/'Tables P15H04'!$J37</f>
        <v>0.6427415002698327</v>
      </c>
      <c r="J37" s="47">
        <f>'Tables P15H04'!D37/'Tables P15H04'!C37</f>
        <v>3.4139233675121425</v>
      </c>
      <c r="K37" s="5">
        <f>'Tables P15H04'!E37</f>
        <v>1188</v>
      </c>
      <c r="L37" s="32">
        <f>'Tables P15H04'!F37/'Tables P15H04'!E37</f>
        <v>4.331649831649831</v>
      </c>
    </row>
    <row r="38" spans="1:12" ht="15.75">
      <c r="A38" s="18" t="str">
        <f>'Tables P15H04'!A38</f>
        <v>Hiawatha</v>
      </c>
      <c r="B38" s="18" t="str">
        <f>'Tables P15H04'!B38</f>
        <v>Longfellow</v>
      </c>
      <c r="C38" s="19">
        <f>'Tables P15H04'!I38</f>
        <v>2447</v>
      </c>
      <c r="D38" s="39">
        <f>'Tables P15H04'!K38/Housing!C38</f>
        <v>0.021659174499387004</v>
      </c>
      <c r="E38" s="44"/>
      <c r="F38" s="19">
        <f>'Tables P15H04'!M38</f>
        <v>1933</v>
      </c>
      <c r="G38" s="38">
        <f>F38/'Tables P15H04'!$J38</f>
        <v>0.8074352548036758</v>
      </c>
      <c r="H38" s="19">
        <f>'Tables P15H04'!N38</f>
        <v>461</v>
      </c>
      <c r="I38" s="38">
        <f>H38/'Tables P15H04'!$J38</f>
        <v>0.19256474519632413</v>
      </c>
      <c r="J38" s="41">
        <f>'Tables P15H04'!D38/'Tables P15H04'!C38</f>
        <v>2.065580618212197</v>
      </c>
      <c r="K38" s="19">
        <f>'Tables P15H04'!E38</f>
        <v>1213</v>
      </c>
      <c r="L38" s="36">
        <f>'Tables P15H04'!F38/'Tables P15H04'!E38</f>
        <v>2.7823577906018135</v>
      </c>
    </row>
    <row r="39" spans="1:12" ht="15.75">
      <c r="A39" s="4" t="str">
        <f>'Tables P15H04'!A39</f>
        <v>Holland</v>
      </c>
      <c r="B39" s="4" t="str">
        <f>'Tables P15H04'!B39</f>
        <v>Northeast</v>
      </c>
      <c r="C39" s="5">
        <f>'Tables P15H04'!I39</f>
        <v>1978</v>
      </c>
      <c r="D39" s="33">
        <f>'Tables P15H04'!K39/Housing!C39</f>
        <v>0.0551061678463094</v>
      </c>
      <c r="E39" s="45"/>
      <c r="F39" s="5">
        <f>'Tables P15H04'!M39</f>
        <v>1013</v>
      </c>
      <c r="G39" s="29">
        <f>F39/'Tables P15H04'!$J39</f>
        <v>0.5420010700909578</v>
      </c>
      <c r="H39" s="5">
        <f>'Tables P15H04'!N39</f>
        <v>856</v>
      </c>
      <c r="I39" s="29">
        <f>H39/'Tables P15H04'!$J39</f>
        <v>0.4579989299090423</v>
      </c>
      <c r="J39" s="47">
        <f>'Tables P15H04'!D39/'Tables P15H04'!C39</f>
        <v>2.3440342429106473</v>
      </c>
      <c r="K39" s="5">
        <f>'Tables P15H04'!E39</f>
        <v>904</v>
      </c>
      <c r="L39" s="32">
        <f>'Tables P15H04'!F39/'Tables P15H04'!E39</f>
        <v>3.150442477876106</v>
      </c>
    </row>
    <row r="40" spans="1:12" ht="15.75">
      <c r="A40" s="18" t="str">
        <f>'Tables P15H04'!A40</f>
        <v>Howe</v>
      </c>
      <c r="B40" s="18" t="str">
        <f>'Tables P15H04'!B40</f>
        <v>Longfellow</v>
      </c>
      <c r="C40" s="19">
        <f>'Tables P15H04'!I40</f>
        <v>3091</v>
      </c>
      <c r="D40" s="39">
        <f>'Tables P15H04'!K40/Housing!C40</f>
        <v>0.020381753477838885</v>
      </c>
      <c r="E40" s="44"/>
      <c r="F40" s="19">
        <f>'Tables P15H04'!M40</f>
        <v>2425</v>
      </c>
      <c r="G40" s="38">
        <f>F40/'Tables P15H04'!$J40</f>
        <v>0.8008586525759577</v>
      </c>
      <c r="H40" s="19">
        <f>'Tables P15H04'!N40</f>
        <v>603</v>
      </c>
      <c r="I40" s="38">
        <f>H40/'Tables P15H04'!$J40</f>
        <v>0.19914134742404227</v>
      </c>
      <c r="J40" s="41">
        <f>'Tables P15H04'!D40/'Tables P15H04'!C40</f>
        <v>2.2668428005284014</v>
      </c>
      <c r="K40" s="19">
        <f>'Tables P15H04'!E40</f>
        <v>1669</v>
      </c>
      <c r="L40" s="36">
        <f>'Tables P15H04'!F40/'Tables P15H04'!E40</f>
        <v>2.9628520071899342</v>
      </c>
    </row>
    <row r="41" spans="1:12" ht="15.75">
      <c r="A41" s="4" t="str">
        <f>'Tables P15H04'!A41</f>
        <v>Humboldt Industrial</v>
      </c>
      <c r="B41" s="4" t="str">
        <f>'Tables P15H04'!B41</f>
        <v>Camden</v>
      </c>
      <c r="C41" s="5">
        <f>'Tables P15H04'!I41</f>
        <v>0</v>
      </c>
      <c r="D41" s="52" t="s">
        <v>126</v>
      </c>
      <c r="E41" s="50"/>
      <c r="F41" s="5">
        <f>'Tables P15H04'!M41</f>
        <v>0</v>
      </c>
      <c r="G41" s="51" t="s">
        <v>126</v>
      </c>
      <c r="H41" s="5">
        <f>'Tables P15H04'!N41</f>
        <v>0</v>
      </c>
      <c r="I41" s="51" t="s">
        <v>126</v>
      </c>
      <c r="J41" s="51" t="s">
        <v>126</v>
      </c>
      <c r="K41" s="5">
        <f>'Tables P15H04'!E41</f>
        <v>0</v>
      </c>
      <c r="L41" s="51" t="s">
        <v>126</v>
      </c>
    </row>
    <row r="42" spans="1:12" ht="15.75">
      <c r="A42" s="18" t="str">
        <f>'Tables P15H04'!A42</f>
        <v>Jordan</v>
      </c>
      <c r="B42" s="18" t="str">
        <f>'Tables P15H04'!B42</f>
        <v>Near-North</v>
      </c>
      <c r="C42" s="19">
        <f>'Tables P15H04'!I42</f>
        <v>2666</v>
      </c>
      <c r="D42" s="39">
        <f>'Tables P15H04'!K42/Housing!C42</f>
        <v>0.08139534883720931</v>
      </c>
      <c r="E42" s="44"/>
      <c r="F42" s="19">
        <f>'Tables P15H04'!M42</f>
        <v>1481</v>
      </c>
      <c r="G42" s="38">
        <f>F42/'Tables P15H04'!$J42</f>
        <v>0.6047366271947734</v>
      </c>
      <c r="H42" s="19">
        <f>'Tables P15H04'!N42</f>
        <v>968</v>
      </c>
      <c r="I42" s="38">
        <f>H42/'Tables P15H04'!$J42</f>
        <v>0.3952633728052266</v>
      </c>
      <c r="J42" s="41">
        <f>'Tables P15H04'!D42/'Tables P15H04'!C42</f>
        <v>3.607186606778277</v>
      </c>
      <c r="K42" s="19">
        <f>'Tables P15H04'!E42</f>
        <v>1812</v>
      </c>
      <c r="L42" s="36">
        <f>'Tables P15H04'!F42/'Tables P15H04'!E42</f>
        <v>4.116997792494481</v>
      </c>
    </row>
    <row r="43" spans="1:12" ht="15.75">
      <c r="A43" s="4" t="str">
        <f>'Tables P15H04'!A43</f>
        <v>Keewaydin</v>
      </c>
      <c r="B43" s="4" t="str">
        <f>'Tables P15H04'!B43</f>
        <v>Nokomis</v>
      </c>
      <c r="C43" s="5">
        <f>'Tables P15H04'!I43</f>
        <v>1477</v>
      </c>
      <c r="D43" s="33">
        <f>'Tables P15H04'!K43/Housing!C43</f>
        <v>0.015572105619498984</v>
      </c>
      <c r="E43" s="45"/>
      <c r="F43" s="5">
        <f>'Tables P15H04'!M43</f>
        <v>1284</v>
      </c>
      <c r="G43" s="29">
        <f>F43/'Tables P15H04'!$J43</f>
        <v>0.8830811554332875</v>
      </c>
      <c r="H43" s="5">
        <f>'Tables P15H04'!N43</f>
        <v>170</v>
      </c>
      <c r="I43" s="29">
        <f>H43/'Tables P15H04'!$J43</f>
        <v>0.11691884456671252</v>
      </c>
      <c r="J43" s="47">
        <f>'Tables P15H04'!D43/'Tables P15H04'!C43</f>
        <v>2.185694635488308</v>
      </c>
      <c r="K43" s="5">
        <f>'Tables P15H04'!E43</f>
        <v>824</v>
      </c>
      <c r="L43" s="32">
        <f>'Tables P15H04'!F43/'Tables P15H04'!E43</f>
        <v>2.7949029126213594</v>
      </c>
    </row>
    <row r="44" spans="1:12" ht="15.75">
      <c r="A44" s="18" t="str">
        <f>'Tables P15H04'!A44</f>
        <v>Kenny</v>
      </c>
      <c r="B44" s="18" t="str">
        <f>'Tables P15H04'!B44</f>
        <v>Southwest</v>
      </c>
      <c r="C44" s="19">
        <f>'Tables P15H04'!I44</f>
        <v>1601</v>
      </c>
      <c r="D44" s="39">
        <f>'Tables P15H04'!K44/Housing!C44</f>
        <v>0.006246096189881324</v>
      </c>
      <c r="E44" s="44"/>
      <c r="F44" s="19">
        <f>'Tables P15H04'!M44</f>
        <v>1502</v>
      </c>
      <c r="G44" s="38">
        <f>F44/'Tables P15H04'!$J44</f>
        <v>0.9440603394091767</v>
      </c>
      <c r="H44" s="19">
        <f>'Tables P15H04'!N44</f>
        <v>89</v>
      </c>
      <c r="I44" s="38">
        <f>H44/'Tables P15H04'!$J44</f>
        <v>0.05593966059082338</v>
      </c>
      <c r="J44" s="41">
        <f>'Tables P15H04'!D44/'Tables P15H04'!C44</f>
        <v>2.1866750471401635</v>
      </c>
      <c r="K44" s="19">
        <f>'Tables P15H04'!E44</f>
        <v>1005</v>
      </c>
      <c r="L44" s="36">
        <f>'Tables P15H04'!F44/'Tables P15H04'!E44</f>
        <v>2.6875621890547263</v>
      </c>
    </row>
    <row r="45" spans="1:12" ht="15.75">
      <c r="A45" s="4" t="str">
        <f>'Tables P15H04'!A45</f>
        <v>Kenwood</v>
      </c>
      <c r="B45" s="4" t="str">
        <f>'Tables P15H04'!B45</f>
        <v>Calhoun-Isles</v>
      </c>
      <c r="C45" s="5">
        <f>'Tables P15H04'!I45</f>
        <v>620</v>
      </c>
      <c r="D45" s="33">
        <f>'Tables P15H04'!K45/Housing!C45</f>
        <v>0.02258064516129032</v>
      </c>
      <c r="E45" s="45"/>
      <c r="F45" s="5">
        <f>'Tables P15H04'!M45</f>
        <v>508</v>
      </c>
      <c r="G45" s="29">
        <f>F45/'Tables P15H04'!$J45</f>
        <v>0.8382838283828383</v>
      </c>
      <c r="H45" s="5">
        <f>'Tables P15H04'!N45</f>
        <v>98</v>
      </c>
      <c r="I45" s="29">
        <f>H45/'Tables P15H04'!$J45</f>
        <v>0.1617161716171617</v>
      </c>
      <c r="J45" s="47">
        <f>'Tables P15H04'!D45/'Tables P15H04'!C45</f>
        <v>2.4752475247524752</v>
      </c>
      <c r="K45" s="5">
        <f>'Tables P15H04'!E45</f>
        <v>413</v>
      </c>
      <c r="L45" s="32">
        <f>'Tables P15H04'!F45/'Tables P15H04'!E45</f>
        <v>2.891041162227603</v>
      </c>
    </row>
    <row r="46" spans="1:12" ht="15.75">
      <c r="A46" s="18" t="str">
        <f>'Tables P15H04'!A46</f>
        <v>King Field</v>
      </c>
      <c r="B46" s="18" t="str">
        <f>'Tables P15H04'!B46</f>
        <v>Southwest</v>
      </c>
      <c r="C46" s="19">
        <f>'Tables P15H04'!I46</f>
        <v>3483</v>
      </c>
      <c r="D46" s="39">
        <f>'Tables P15H04'!K46/Housing!C46</f>
        <v>0.02268159632500718</v>
      </c>
      <c r="E46" s="44"/>
      <c r="F46" s="19">
        <f>'Tables P15H04'!M46</f>
        <v>2218</v>
      </c>
      <c r="G46" s="38">
        <f>F46/'Tables P15H04'!$J46</f>
        <v>0.6515863689776733</v>
      </c>
      <c r="H46" s="19">
        <f>'Tables P15H04'!N46</f>
        <v>1186</v>
      </c>
      <c r="I46" s="38">
        <f>H46/'Tables P15H04'!$J46</f>
        <v>0.3484136310223267</v>
      </c>
      <c r="J46" s="41">
        <f>'Tables P15H04'!D46/'Tables P15H04'!C46</f>
        <v>2.266451233842538</v>
      </c>
      <c r="K46" s="19">
        <f>'Tables P15H04'!E46</f>
        <v>1669</v>
      </c>
      <c r="L46" s="36">
        <f>'Tables P15H04'!F46/'Tables P15H04'!E46</f>
        <v>3.024565608148592</v>
      </c>
    </row>
    <row r="47" spans="1:12" ht="15.75">
      <c r="A47" s="4" t="str">
        <f>'Tables P15H04'!A47</f>
        <v>Lind-Bohanon</v>
      </c>
      <c r="B47" s="4" t="str">
        <f>'Tables P15H04'!B47</f>
        <v>Camden</v>
      </c>
      <c r="C47" s="5">
        <f>'Tables P15H04'!I47</f>
        <v>1703</v>
      </c>
      <c r="D47" s="33">
        <f>'Tables P15H04'!K47/Housing!C47</f>
        <v>0.03464474456840869</v>
      </c>
      <c r="E47" s="45"/>
      <c r="F47" s="5">
        <f>'Tables P15H04'!M47</f>
        <v>1405</v>
      </c>
      <c r="G47" s="29">
        <f>F47/'Tables P15H04'!$J47</f>
        <v>0.8546228710462287</v>
      </c>
      <c r="H47" s="5">
        <f>'Tables P15H04'!N47</f>
        <v>239</v>
      </c>
      <c r="I47" s="29">
        <f>H47/'Tables P15H04'!$J47</f>
        <v>0.14537712895377128</v>
      </c>
      <c r="J47" s="47">
        <f>'Tables P15H04'!D47/'Tables P15H04'!C47</f>
        <v>2.619829683698297</v>
      </c>
      <c r="K47" s="5">
        <f>'Tables P15H04'!E47</f>
        <v>979</v>
      </c>
      <c r="L47" s="32">
        <f>'Tables P15H04'!F47/'Tables P15H04'!E47</f>
        <v>3.359550561797753</v>
      </c>
    </row>
    <row r="48" spans="1:12" ht="15.75">
      <c r="A48" s="18" t="str">
        <f>'Tables P15H04'!A48</f>
        <v>Linden Hills</v>
      </c>
      <c r="B48" s="18" t="str">
        <f>'Tables P15H04'!B48</f>
        <v>Southwest</v>
      </c>
      <c r="C48" s="19">
        <f>'Tables P15H04'!I48</f>
        <v>3708</v>
      </c>
      <c r="D48" s="39">
        <f>'Tables P15H04'!K48/Housing!C48</f>
        <v>0.021574973031283712</v>
      </c>
      <c r="E48" s="44"/>
      <c r="F48" s="19">
        <f>'Tables P15H04'!M48</f>
        <v>2404</v>
      </c>
      <c r="G48" s="38">
        <f>F48/'Tables P15H04'!$J48</f>
        <v>0.6626240352811467</v>
      </c>
      <c r="H48" s="19">
        <f>'Tables P15H04'!N48</f>
        <v>1224</v>
      </c>
      <c r="I48" s="38">
        <f>H48/'Tables P15H04'!$J48</f>
        <v>0.33737596471885334</v>
      </c>
      <c r="J48" s="41">
        <f>'Tables P15H04'!D48/'Tables P15H04'!C48</f>
        <v>2.027563395810364</v>
      </c>
      <c r="K48" s="19">
        <f>'Tables P15H04'!E48</f>
        <v>1760</v>
      </c>
      <c r="L48" s="36">
        <f>'Tables P15H04'!F48/'Tables P15H04'!E48</f>
        <v>2.786363636363636</v>
      </c>
    </row>
    <row r="49" spans="1:12" ht="15.75">
      <c r="A49" s="4" t="str">
        <f>'Tables P15H04'!A49</f>
        <v>Logan Park</v>
      </c>
      <c r="B49" s="4" t="str">
        <f>'Tables P15H04'!B49</f>
        <v>Northeast</v>
      </c>
      <c r="C49" s="5">
        <f>'Tables P15H04'!I49</f>
        <v>1008</v>
      </c>
      <c r="D49" s="33">
        <f>'Tables P15H04'!K49/Housing!C49</f>
        <v>0.05257936507936508</v>
      </c>
      <c r="E49" s="45"/>
      <c r="F49" s="5">
        <f>'Tables P15H04'!M49</f>
        <v>366</v>
      </c>
      <c r="G49" s="29">
        <f>F49/'Tables P15H04'!$J49</f>
        <v>0.3832460732984293</v>
      </c>
      <c r="H49" s="5">
        <f>'Tables P15H04'!N49</f>
        <v>589</v>
      </c>
      <c r="I49" s="29">
        <f>H49/'Tables P15H04'!$J49</f>
        <v>0.6167539267015707</v>
      </c>
      <c r="J49" s="47">
        <f>'Tables P15H04'!D49/'Tables P15H04'!C49</f>
        <v>2.3005235602094243</v>
      </c>
      <c r="K49" s="5">
        <f>'Tables P15H04'!E49</f>
        <v>425</v>
      </c>
      <c r="L49" s="32">
        <f>'Tables P15H04'!F49/'Tables P15H04'!E49</f>
        <v>3.1882352941176473</v>
      </c>
    </row>
    <row r="50" spans="1:12" ht="15.75">
      <c r="A50" s="18" t="str">
        <f>'Tables P15H04'!A50</f>
        <v>Longfellow</v>
      </c>
      <c r="B50" s="18" t="str">
        <f>'Tables P15H04'!B50</f>
        <v>Longfellow</v>
      </c>
      <c r="C50" s="19">
        <f>'Tables P15H04'!I50</f>
        <v>2339</v>
      </c>
      <c r="D50" s="39">
        <f>'Tables P15H04'!K50/Housing!C50</f>
        <v>0.023086789226165028</v>
      </c>
      <c r="E50" s="44"/>
      <c r="F50" s="19">
        <f>'Tables P15H04'!M50</f>
        <v>1256</v>
      </c>
      <c r="G50" s="38">
        <f>F50/'Tables P15H04'!$J50</f>
        <v>0.549671772428884</v>
      </c>
      <c r="H50" s="19">
        <f>'Tables P15H04'!N50</f>
        <v>1029</v>
      </c>
      <c r="I50" s="38">
        <f>H50/'Tables P15H04'!$J50</f>
        <v>0.45032822757111596</v>
      </c>
      <c r="J50" s="41">
        <f>'Tables P15H04'!D50/'Tables P15H04'!C50</f>
        <v>2.1680525164113784</v>
      </c>
      <c r="K50" s="19">
        <f>'Tables P15H04'!E50</f>
        <v>1067</v>
      </c>
      <c r="L50" s="36">
        <f>'Tables P15H04'!F50/'Tables P15H04'!E50</f>
        <v>3.0178069353327084</v>
      </c>
    </row>
    <row r="51" spans="1:12" ht="15.75">
      <c r="A51" s="4" t="str">
        <f>'Tables P15H04'!A51</f>
        <v>Loring Park</v>
      </c>
      <c r="B51" s="4" t="str">
        <f>'Tables P15H04'!B51</f>
        <v>Central</v>
      </c>
      <c r="C51" s="5">
        <f>'Tables P15H04'!I51</f>
        <v>6033</v>
      </c>
      <c r="D51" s="33">
        <f>'Tables P15H04'!K51/Housing!C51</f>
        <v>0.0654732305652246</v>
      </c>
      <c r="E51" s="45"/>
      <c r="F51" s="5">
        <f>'Tables P15H04'!M51</f>
        <v>1098</v>
      </c>
      <c r="G51" s="29">
        <f>F51/'Tables P15H04'!$J51</f>
        <v>0.19474991131606953</v>
      </c>
      <c r="H51" s="5">
        <f>'Tables P15H04'!N51</f>
        <v>4540</v>
      </c>
      <c r="I51" s="29">
        <f>H51/'Tables P15H04'!$J51</f>
        <v>0.8052500886839304</v>
      </c>
      <c r="J51" s="47">
        <f>'Tables P15H04'!D51/'Tables P15H04'!C51</f>
        <v>1.309861653068464</v>
      </c>
      <c r="K51" s="5">
        <f>'Tables P15H04'!E51</f>
        <v>897</v>
      </c>
      <c r="L51" s="32">
        <f>'Tables P15H04'!F51/'Tables P15H04'!E51</f>
        <v>2.1850613154960983</v>
      </c>
    </row>
    <row r="52" spans="1:12" ht="15.75">
      <c r="A52" s="18" t="str">
        <f>'Tables P15H04'!A52</f>
        <v>Lowry Hill</v>
      </c>
      <c r="B52" s="18" t="str">
        <f>'Tables P15H04'!B52</f>
        <v>Calhoun-Isles</v>
      </c>
      <c r="C52" s="19">
        <f>'Tables P15H04'!I52</f>
        <v>2402</v>
      </c>
      <c r="D52" s="39">
        <f>'Tables P15H04'!K52/Housing!C52</f>
        <v>0.03996669442131557</v>
      </c>
      <c r="E52" s="44"/>
      <c r="F52" s="19">
        <f>'Tables P15H04'!M52</f>
        <v>798</v>
      </c>
      <c r="G52" s="38">
        <f>F52/'Tables P15H04'!$J52</f>
        <v>0.3460537727666956</v>
      </c>
      <c r="H52" s="19">
        <f>'Tables P15H04'!N52</f>
        <v>1508</v>
      </c>
      <c r="I52" s="38">
        <f>H52/'Tables P15H04'!$J52</f>
        <v>0.6539462272333044</v>
      </c>
      <c r="J52" s="41">
        <f>'Tables P15H04'!D52/'Tables P15H04'!C52</f>
        <v>1.7341717259323504</v>
      </c>
      <c r="K52" s="19">
        <f>'Tables P15H04'!E52</f>
        <v>686</v>
      </c>
      <c r="L52" s="36">
        <f>'Tables P15H04'!F52/'Tables P15H04'!E52</f>
        <v>2.752186588921283</v>
      </c>
    </row>
    <row r="53" spans="1:12" ht="15.75">
      <c r="A53" s="4" t="str">
        <f>'Tables P15H04'!A53</f>
        <v>Lowry Hill East</v>
      </c>
      <c r="B53" s="4" t="str">
        <f>'Tables P15H04'!B53</f>
        <v>Calhoun-Isles</v>
      </c>
      <c r="C53" s="5">
        <f>'Tables P15H04'!I53</f>
        <v>3640</v>
      </c>
      <c r="D53" s="33">
        <f>'Tables P15H04'!K53/Housing!C53</f>
        <v>0.02197802197802198</v>
      </c>
      <c r="E53" s="45"/>
      <c r="F53" s="5">
        <f>'Tables P15H04'!M53</f>
        <v>524</v>
      </c>
      <c r="G53" s="29">
        <f>F53/'Tables P15H04'!$J53</f>
        <v>0.14719101123595504</v>
      </c>
      <c r="H53" s="5">
        <f>'Tables P15H04'!N53</f>
        <v>3036</v>
      </c>
      <c r="I53" s="29">
        <f>H53/'Tables P15H04'!$J53</f>
        <v>0.852808988764045</v>
      </c>
      <c r="J53" s="47">
        <f>'Tables P15H04'!D53/'Tables P15H04'!C53</f>
        <v>1.6429775280898877</v>
      </c>
      <c r="K53" s="5">
        <f>'Tables P15H04'!E53</f>
        <v>611</v>
      </c>
      <c r="L53" s="32">
        <f>'Tables P15H04'!F53/'Tables P15H04'!E53</f>
        <v>2.507364975450082</v>
      </c>
    </row>
    <row r="54" spans="1:12" ht="15.75">
      <c r="A54" s="18" t="str">
        <f>'Tables P15H04'!A54</f>
        <v>Lyndale</v>
      </c>
      <c r="B54" s="18" t="str">
        <f>'Tables P15H04'!B54</f>
        <v>Powderhorn</v>
      </c>
      <c r="C54" s="19">
        <f>'Tables P15H04'!I54</f>
        <v>3550</v>
      </c>
      <c r="D54" s="39">
        <f>'Tables P15H04'!K54/Housing!C54</f>
        <v>0.03408450704225352</v>
      </c>
      <c r="E54" s="44"/>
      <c r="F54" s="19">
        <f>'Tables P15H04'!M54</f>
        <v>798</v>
      </c>
      <c r="G54" s="38">
        <f>F54/'Tables P15H04'!$J54</f>
        <v>0.2327209098862642</v>
      </c>
      <c r="H54" s="19">
        <f>'Tables P15H04'!N54</f>
        <v>2631</v>
      </c>
      <c r="I54" s="38">
        <f>H54/'Tables P15H04'!$J54</f>
        <v>0.7672790901137357</v>
      </c>
      <c r="J54" s="41">
        <f>'Tables P15H04'!D54/'Tables P15H04'!C54</f>
        <v>2.146981627296588</v>
      </c>
      <c r="K54" s="19">
        <f>'Tables P15H04'!E54</f>
        <v>1213</v>
      </c>
      <c r="L54" s="36">
        <f>'Tables P15H04'!F54/'Tables P15H04'!E54</f>
        <v>3.2638087386644683</v>
      </c>
    </row>
    <row r="55" spans="1:12" ht="15.75">
      <c r="A55" s="4" t="str">
        <f>'Tables P15H04'!A55</f>
        <v>Lynnhurst</v>
      </c>
      <c r="B55" s="4" t="str">
        <f>'Tables P15H04'!B55</f>
        <v>Southwest</v>
      </c>
      <c r="C55" s="5">
        <f>'Tables P15H04'!I55</f>
        <v>2224</v>
      </c>
      <c r="D55" s="33">
        <f>'Tables P15H04'!K55/Housing!C55</f>
        <v>0.009892086330935251</v>
      </c>
      <c r="E55" s="45"/>
      <c r="F55" s="5">
        <f>'Tables P15H04'!M55</f>
        <v>2011</v>
      </c>
      <c r="G55" s="29">
        <f>F55/'Tables P15H04'!$J55</f>
        <v>0.9132606721162579</v>
      </c>
      <c r="H55" s="5">
        <f>'Tables P15H04'!N55</f>
        <v>191</v>
      </c>
      <c r="I55" s="29">
        <f>H55/'Tables P15H04'!$J55</f>
        <v>0.08673932788374206</v>
      </c>
      <c r="J55" s="47">
        <f>'Tables P15H04'!D55/'Tables P15H04'!C55</f>
        <v>2.542688465031789</v>
      </c>
      <c r="K55" s="5">
        <f>'Tables P15H04'!E55</f>
        <v>1603</v>
      </c>
      <c r="L55" s="32">
        <f>'Tables P15H04'!F55/'Tables P15H04'!E55</f>
        <v>2.9831565814098564</v>
      </c>
    </row>
    <row r="56" spans="1:12" ht="15.75">
      <c r="A56" s="18" t="str">
        <f>'Tables P15H04'!A56</f>
        <v>Marcy-Holmes</v>
      </c>
      <c r="B56" s="18" t="str">
        <f>'Tables P15H04'!B56</f>
        <v>University</v>
      </c>
      <c r="C56" s="19">
        <f>'Tables P15H04'!I56</f>
        <v>4369</v>
      </c>
      <c r="D56" s="39">
        <f>'Tables P15H04'!K56/Housing!C56</f>
        <v>0.024032959487296866</v>
      </c>
      <c r="E56" s="44"/>
      <c r="F56" s="19">
        <f>'Tables P15H04'!M56</f>
        <v>519</v>
      </c>
      <c r="G56" s="38">
        <f>F56/'Tables P15H04'!$J56</f>
        <v>0.12171669793621014</v>
      </c>
      <c r="H56" s="19">
        <f>'Tables P15H04'!N56</f>
        <v>3745</v>
      </c>
      <c r="I56" s="38">
        <f>H56/'Tables P15H04'!$J56</f>
        <v>0.8782833020637899</v>
      </c>
      <c r="J56" s="41">
        <f>'Tables P15H04'!D56/'Tables P15H04'!C56</f>
        <v>1.9622420262664164</v>
      </c>
      <c r="K56" s="19">
        <f>'Tables P15H04'!E56</f>
        <v>767</v>
      </c>
      <c r="L56" s="36">
        <f>'Tables P15H04'!F56/'Tables P15H04'!E56</f>
        <v>2.60625814863103</v>
      </c>
    </row>
    <row r="57" spans="1:12" ht="15.75">
      <c r="A57" s="4" t="str">
        <f>'Tables P15H04'!A57</f>
        <v>Marshall Terrace</v>
      </c>
      <c r="B57" s="4" t="str">
        <f>'Tables P15H04'!B57</f>
        <v>Northeast</v>
      </c>
      <c r="C57" s="5">
        <f>'Tables P15H04'!I57</f>
        <v>622</v>
      </c>
      <c r="D57" s="33">
        <f>'Tables P15H04'!K57/Housing!C57</f>
        <v>0.05305466237942122</v>
      </c>
      <c r="E57" s="45"/>
      <c r="F57" s="5">
        <f>'Tables P15H04'!M57</f>
        <v>349</v>
      </c>
      <c r="G57" s="29">
        <f>F57/'Tables P15H04'!$J57</f>
        <v>0.5925297113752123</v>
      </c>
      <c r="H57" s="5">
        <f>'Tables P15H04'!N57</f>
        <v>240</v>
      </c>
      <c r="I57" s="29">
        <f>H57/'Tables P15H04'!$J57</f>
        <v>0.4074702886247878</v>
      </c>
      <c r="J57" s="47">
        <f>'Tables P15H04'!D57/'Tables P15H04'!C57</f>
        <v>2.2784380305602716</v>
      </c>
      <c r="K57" s="5">
        <f>'Tables P15H04'!E57</f>
        <v>295</v>
      </c>
      <c r="L57" s="32">
        <f>'Tables P15H04'!F57/'Tables P15H04'!E57</f>
        <v>3.1491525423728812</v>
      </c>
    </row>
    <row r="58" spans="1:12" ht="15.75">
      <c r="A58" s="18" t="str">
        <f>'Tables P15H04'!A58</f>
        <v>McKinley</v>
      </c>
      <c r="B58" s="18" t="str">
        <f>'Tables P15H04'!B58</f>
        <v>Camden</v>
      </c>
      <c r="C58" s="19">
        <f>'Tables P15H04'!I58</f>
        <v>1167</v>
      </c>
      <c r="D58" s="39">
        <f>'Tables P15H04'!K58/Housing!C58</f>
        <v>0.08397600685518423</v>
      </c>
      <c r="E58" s="44"/>
      <c r="F58" s="19">
        <f>'Tables P15H04'!M58</f>
        <v>796</v>
      </c>
      <c r="G58" s="38">
        <f>F58/'Tables P15H04'!$J58</f>
        <v>0.744621141253508</v>
      </c>
      <c r="H58" s="19">
        <f>'Tables P15H04'!N58</f>
        <v>273</v>
      </c>
      <c r="I58" s="38">
        <f>H58/'Tables P15H04'!$J58</f>
        <v>0.255378858746492</v>
      </c>
      <c r="J58" s="41">
        <f>'Tables P15H04'!D58/'Tables P15H04'!C58</f>
        <v>3.421889616463985</v>
      </c>
      <c r="K58" s="19">
        <f>'Tables P15H04'!E58</f>
        <v>750</v>
      </c>
      <c r="L58" s="36">
        <f>'Tables P15H04'!F58/'Tables P15H04'!E58</f>
        <v>4.025333333333333</v>
      </c>
    </row>
    <row r="59" spans="1:12" ht="15.75">
      <c r="A59" s="4" t="str">
        <f>'Tables P15H04'!A59</f>
        <v>Mid-City Industrial</v>
      </c>
      <c r="B59" s="4" t="str">
        <f>'Tables P15H04'!B59</f>
        <v>University</v>
      </c>
      <c r="C59" s="5">
        <f>'Tables P15H04'!I59</f>
        <v>12</v>
      </c>
      <c r="D59" s="33">
        <f>'Tables P15H04'!K59/Housing!C59</f>
        <v>0.3333333333333333</v>
      </c>
      <c r="E59" s="45"/>
      <c r="F59" s="5">
        <f>'Tables P15H04'!M59</f>
        <v>0</v>
      </c>
      <c r="G59" s="29">
        <f>F59/'Tables P15H04'!$J59</f>
        <v>0</v>
      </c>
      <c r="H59" s="5">
        <f>'Tables P15H04'!N59</f>
        <v>8</v>
      </c>
      <c r="I59" s="29">
        <f>H59/'Tables P15H04'!$J59</f>
        <v>1</v>
      </c>
      <c r="J59" s="47">
        <f>'Tables P15H04'!D59/'Tables P15H04'!C59</f>
        <v>1.875</v>
      </c>
      <c r="K59" s="5">
        <f>'Tables P15H04'!E59</f>
        <v>1</v>
      </c>
      <c r="L59" s="32">
        <f>'Tables P15H04'!F59/'Tables P15H04'!E59</f>
        <v>4</v>
      </c>
    </row>
    <row r="60" spans="1:12" ht="15.75">
      <c r="A60" s="18" t="str">
        <f>'Tables P15H04'!A60</f>
        <v>Minnehaha</v>
      </c>
      <c r="B60" s="18" t="str">
        <f>'Tables P15H04'!B60</f>
        <v>Nokomis</v>
      </c>
      <c r="C60" s="19">
        <f>'Tables P15H04'!I60</f>
        <v>1939</v>
      </c>
      <c r="D60" s="39">
        <f>'Tables P15H04'!K60/Housing!C60</f>
        <v>0.019597730789066528</v>
      </c>
      <c r="E60" s="44"/>
      <c r="F60" s="19">
        <f>'Tables P15H04'!M60</f>
        <v>1648</v>
      </c>
      <c r="G60" s="38">
        <f>F60/'Tables P15H04'!$J60</f>
        <v>0.866912151499211</v>
      </c>
      <c r="H60" s="19">
        <f>'Tables P15H04'!N60</f>
        <v>253</v>
      </c>
      <c r="I60" s="38">
        <f>H60/'Tables P15H04'!$J60</f>
        <v>0.13308784850078906</v>
      </c>
      <c r="J60" s="41">
        <f>'Tables P15H04'!D60/'Tables P15H04'!C60</f>
        <v>2.1009994739610733</v>
      </c>
      <c r="K60" s="19">
        <f>'Tables P15H04'!E60</f>
        <v>954</v>
      </c>
      <c r="L60" s="36">
        <f>'Tables P15H04'!F60/'Tables P15H04'!E60</f>
        <v>2.8647798742138364</v>
      </c>
    </row>
    <row r="61" spans="1:12" ht="15.75">
      <c r="A61" s="4" t="str">
        <f>'Tables P15H04'!A61</f>
        <v>Morris Park</v>
      </c>
      <c r="B61" s="4" t="str">
        <f>'Tables P15H04'!B61</f>
        <v>Nokomis</v>
      </c>
      <c r="C61" s="5">
        <f>'Tables P15H04'!I61</f>
        <v>1364</v>
      </c>
      <c r="D61" s="33">
        <f>'Tables P15H04'!K61/Housing!C61</f>
        <v>0.01906158357771261</v>
      </c>
      <c r="E61" s="45"/>
      <c r="F61" s="5">
        <f>'Tables P15H04'!M61</f>
        <v>1189</v>
      </c>
      <c r="G61" s="29">
        <f>F61/'Tables P15H04'!$J61</f>
        <v>0.8886397608370703</v>
      </c>
      <c r="H61" s="5">
        <f>'Tables P15H04'!N61</f>
        <v>149</v>
      </c>
      <c r="I61" s="29">
        <f>H61/'Tables P15H04'!$J61</f>
        <v>0.11136023916292975</v>
      </c>
      <c r="J61" s="47">
        <f>'Tables P15H04'!D61/'Tables P15H04'!C61</f>
        <v>2.2301943198804186</v>
      </c>
      <c r="K61" s="5">
        <f>'Tables P15H04'!E61</f>
        <v>743</v>
      </c>
      <c r="L61" s="32">
        <f>'Tables P15H04'!F61/'Tables P15H04'!E61</f>
        <v>2.9030955585464335</v>
      </c>
    </row>
    <row r="62" spans="1:12" ht="15.75">
      <c r="A62" s="18" t="str">
        <f>'Tables P15H04'!A62</f>
        <v>Near North</v>
      </c>
      <c r="B62" s="18" t="str">
        <f>'Tables P15H04'!B62</f>
        <v>Near-North</v>
      </c>
      <c r="C62" s="19">
        <f>'Tables P15H04'!I62</f>
        <v>2325</v>
      </c>
      <c r="D62" s="39">
        <f>'Tables P15H04'!K62/Housing!C62</f>
        <v>0.05333333333333334</v>
      </c>
      <c r="E62" s="44"/>
      <c r="F62" s="19">
        <f>'Tables P15H04'!M62</f>
        <v>754</v>
      </c>
      <c r="G62" s="38">
        <f>F62/'Tables P15H04'!$J62</f>
        <v>0.3425715583825534</v>
      </c>
      <c r="H62" s="19">
        <f>'Tables P15H04'!N62</f>
        <v>1447</v>
      </c>
      <c r="I62" s="38">
        <f>H62/'Tables P15H04'!$J62</f>
        <v>0.6574284416174466</v>
      </c>
      <c r="J62" s="41">
        <f>'Tables P15H04'!D62/'Tables P15H04'!C62</f>
        <v>3.08178100863244</v>
      </c>
      <c r="K62" s="19">
        <f>'Tables P15H04'!E62</f>
        <v>1397</v>
      </c>
      <c r="L62" s="36">
        <f>'Tables P15H04'!F62/'Tables P15H04'!E62</f>
        <v>3.9169649248389407</v>
      </c>
    </row>
    <row r="63" spans="1:12" ht="15.75">
      <c r="A63" s="4" t="str">
        <f>'Tables P15H04'!A63</f>
        <v>Nicollet Island</v>
      </c>
      <c r="B63" s="4" t="str">
        <f>'Tables P15H04'!B63</f>
        <v>University</v>
      </c>
      <c r="C63" s="5">
        <f>'Tables P15H04'!I63</f>
        <v>576</v>
      </c>
      <c r="D63" s="33">
        <f>'Tables P15H04'!K63/Housing!C63</f>
        <v>0.09375</v>
      </c>
      <c r="E63" s="45"/>
      <c r="F63" s="5">
        <f>'Tables P15H04'!M63</f>
        <v>208</v>
      </c>
      <c r="G63" s="29">
        <f>F63/'Tables P15H04'!$J63</f>
        <v>0.39846743295019155</v>
      </c>
      <c r="H63" s="5">
        <f>'Tables P15H04'!N63</f>
        <v>314</v>
      </c>
      <c r="I63" s="29">
        <f>H63/'Tables P15H04'!$J63</f>
        <v>0.6015325670498084</v>
      </c>
      <c r="J63" s="47">
        <f>'Tables P15H04'!D63/'Tables P15H04'!C63</f>
        <v>1.5632183908045978</v>
      </c>
      <c r="K63" s="5">
        <f>'Tables P15H04'!E63</f>
        <v>179</v>
      </c>
      <c r="L63" s="32">
        <f>'Tables P15H04'!F63/'Tables P15H04'!E63</f>
        <v>2.3016759776536313</v>
      </c>
    </row>
    <row r="64" spans="1:12" ht="15.75">
      <c r="A64" s="18" t="str">
        <f>'Tables P15H04'!A64</f>
        <v>North Loop</v>
      </c>
      <c r="B64" s="18" t="str">
        <f>'Tables P15H04'!B64</f>
        <v>Central</v>
      </c>
      <c r="C64" s="19">
        <f>'Tables P15H04'!I64</f>
        <v>678</v>
      </c>
      <c r="D64" s="39">
        <f>'Tables P15H04'!K64/Housing!C64</f>
        <v>0.05604719764011799</v>
      </c>
      <c r="E64" s="44"/>
      <c r="F64" s="19">
        <f>'Tables P15H04'!M64</f>
        <v>177</v>
      </c>
      <c r="G64" s="38">
        <f>F64/'Tables P15H04'!$J64</f>
        <v>0.2765625</v>
      </c>
      <c r="H64" s="19">
        <f>'Tables P15H04'!N64</f>
        <v>463</v>
      </c>
      <c r="I64" s="38">
        <f>H64/'Tables P15H04'!$J64</f>
        <v>0.7234375</v>
      </c>
      <c r="J64" s="41">
        <f>'Tables P15H04'!D64/'Tables P15H04'!C64</f>
        <v>1.465625</v>
      </c>
      <c r="K64" s="19">
        <f>'Tables P15H04'!E64</f>
        <v>133</v>
      </c>
      <c r="L64" s="36">
        <f>'Tables P15H04'!F64/'Tables P15H04'!E64</f>
        <v>2.2706766917293235</v>
      </c>
    </row>
    <row r="65" spans="1:12" ht="15.75">
      <c r="A65" s="4" t="str">
        <f>'Tables P15H04'!A65</f>
        <v>Northeast Park</v>
      </c>
      <c r="B65" s="4" t="str">
        <f>'Tables P15H04'!B65</f>
        <v>Northeast</v>
      </c>
      <c r="C65" s="5">
        <f>'Tables P15H04'!I65</f>
        <v>381</v>
      </c>
      <c r="D65" s="33">
        <f>'Tables P15H04'!K65/Housing!C65</f>
        <v>0.047244094488188976</v>
      </c>
      <c r="E65" s="45"/>
      <c r="F65" s="5">
        <f>'Tables P15H04'!M65</f>
        <v>200</v>
      </c>
      <c r="G65" s="29">
        <f>F65/'Tables P15H04'!$J65</f>
        <v>0.5509641873278237</v>
      </c>
      <c r="H65" s="5">
        <f>'Tables P15H04'!N65</f>
        <v>163</v>
      </c>
      <c r="I65" s="29">
        <f>H65/'Tables P15H04'!$J65</f>
        <v>0.4490358126721763</v>
      </c>
      <c r="J65" s="47">
        <f>'Tables P15H04'!D65/'Tables P15H04'!C65</f>
        <v>2.4297520661157024</v>
      </c>
      <c r="K65" s="5">
        <f>'Tables P15H04'!E65</f>
        <v>191</v>
      </c>
      <c r="L65" s="32">
        <f>'Tables P15H04'!F65/'Tables P15H04'!E65</f>
        <v>2.9581151832460733</v>
      </c>
    </row>
    <row r="66" spans="1:12" ht="15.75">
      <c r="A66" s="18" t="str">
        <f>'Tables P15H04'!A66</f>
        <v>Northrup</v>
      </c>
      <c r="B66" s="18" t="str">
        <f>'Tables P15H04'!B66</f>
        <v>Nokomis</v>
      </c>
      <c r="C66" s="19">
        <f>'Tables P15H04'!I66</f>
        <v>1940</v>
      </c>
      <c r="D66" s="39">
        <f>'Tables P15H04'!K66/Housing!C66</f>
        <v>0.018556701030927835</v>
      </c>
      <c r="E66" s="44"/>
      <c r="F66" s="19">
        <f>'Tables P15H04'!M66</f>
        <v>1647</v>
      </c>
      <c r="G66" s="38">
        <f>F66/'Tables P15H04'!$J66</f>
        <v>0.8650210084033614</v>
      </c>
      <c r="H66" s="19">
        <f>'Tables P15H04'!N66</f>
        <v>257</v>
      </c>
      <c r="I66" s="38">
        <f>H66/'Tables P15H04'!$J66</f>
        <v>0.13497899159663865</v>
      </c>
      <c r="J66" s="41">
        <f>'Tables P15H04'!D66/'Tables P15H04'!C66</f>
        <v>2.2452731092436973</v>
      </c>
      <c r="K66" s="19">
        <f>'Tables P15H04'!E66</f>
        <v>1069</v>
      </c>
      <c r="L66" s="36">
        <f>'Tables P15H04'!F66/'Tables P15H04'!E66</f>
        <v>2.912067352666043</v>
      </c>
    </row>
    <row r="67" spans="1:12" ht="15.75">
      <c r="A67" s="4" t="str">
        <f>'Tables P15H04'!A67</f>
        <v>Page</v>
      </c>
      <c r="B67" s="4" t="str">
        <f>'Tables P15H04'!B67</f>
        <v>Nokomis</v>
      </c>
      <c r="C67" s="5">
        <f>'Tables P15H04'!I67</f>
        <v>704</v>
      </c>
      <c r="D67" s="33">
        <f>'Tables P15H04'!K67/Housing!C67</f>
        <v>0.01278409090909091</v>
      </c>
      <c r="E67" s="45"/>
      <c r="F67" s="5">
        <f>'Tables P15H04'!M67</f>
        <v>659</v>
      </c>
      <c r="G67" s="29">
        <f>F67/'Tables P15H04'!$J67</f>
        <v>0.9482014388489208</v>
      </c>
      <c r="H67" s="5">
        <f>'Tables P15H04'!N67</f>
        <v>36</v>
      </c>
      <c r="I67" s="29">
        <f>H67/'Tables P15H04'!$J67</f>
        <v>0.051798561151079135</v>
      </c>
      <c r="J67" s="47">
        <f>'Tables P15H04'!D67/'Tables P15H04'!C67</f>
        <v>2.420143884892086</v>
      </c>
      <c r="K67" s="5">
        <f>'Tables P15H04'!E67</f>
        <v>467</v>
      </c>
      <c r="L67" s="32">
        <f>'Tables P15H04'!F67/'Tables P15H04'!E67</f>
        <v>2.9164882226980726</v>
      </c>
    </row>
    <row r="68" spans="1:12" ht="15.75">
      <c r="A68" s="18" t="str">
        <f>'Tables P15H04'!A68</f>
        <v>Phillips</v>
      </c>
      <c r="B68" s="18" t="str">
        <f>'Tables P15H04'!B68</f>
        <v>Phillips</v>
      </c>
      <c r="C68" s="19">
        <f>'Tables P15H04'!I68</f>
        <v>6734</v>
      </c>
      <c r="D68" s="39">
        <f>'Tables P15H04'!K68/Housing!C68</f>
        <v>0.059548559548559546</v>
      </c>
      <c r="E68" s="44"/>
      <c r="F68" s="19">
        <f>'Tables P15H04'!M68</f>
        <v>1366</v>
      </c>
      <c r="G68" s="38">
        <f>F68/'Tables P15H04'!$J68</f>
        <v>0.21569556292436445</v>
      </c>
      <c r="H68" s="19">
        <f>'Tables P15H04'!N68</f>
        <v>4967</v>
      </c>
      <c r="I68" s="38">
        <f>H68/'Tables P15H04'!$J68</f>
        <v>0.7843044370756356</v>
      </c>
      <c r="J68" s="41">
        <f>'Tables P15H04'!D68/'Tables P15H04'!C68</f>
        <v>2.8604137059845254</v>
      </c>
      <c r="K68" s="19">
        <f>'Tables P15H04'!E68</f>
        <v>3155</v>
      </c>
      <c r="L68" s="36">
        <f>'Tables P15H04'!F68/'Tables P15H04'!E68</f>
        <v>4.023771790808241</v>
      </c>
    </row>
    <row r="69" spans="1:12" ht="15.75">
      <c r="A69" s="4" t="str">
        <f>'Tables P15H04'!A69</f>
        <v>Powderhorn Park</v>
      </c>
      <c r="B69" s="4" t="str">
        <f>'Tables P15H04'!B69</f>
        <v>Powderhorn</v>
      </c>
      <c r="C69" s="5">
        <f>'Tables P15H04'!I69</f>
        <v>3512</v>
      </c>
      <c r="D69" s="33">
        <f>'Tables P15H04'!K69/Housing!C69</f>
        <v>0.04612756264236902</v>
      </c>
      <c r="E69" s="45"/>
      <c r="F69" s="5">
        <f>'Tables P15H04'!M69</f>
        <v>1585</v>
      </c>
      <c r="G69" s="29">
        <f>F69/'Tables P15H04'!$J69</f>
        <v>0.47313432835820896</v>
      </c>
      <c r="H69" s="5">
        <f>'Tables P15H04'!N69</f>
        <v>1765</v>
      </c>
      <c r="I69" s="29">
        <f>H69/'Tables P15H04'!$J69</f>
        <v>0.5268656716417911</v>
      </c>
      <c r="J69" s="47">
        <f>'Tables P15H04'!D69/'Tables P15H04'!C69</f>
        <v>2.6617910447761193</v>
      </c>
      <c r="K69" s="5">
        <f>'Tables P15H04'!E69</f>
        <v>1773</v>
      </c>
      <c r="L69" s="32">
        <f>'Tables P15H04'!F69/'Tables P15H04'!E69</f>
        <v>3.514382402707276</v>
      </c>
    </row>
    <row r="70" spans="1:12" ht="15.75">
      <c r="A70" s="18" t="str">
        <f>'Tables P15H04'!A70</f>
        <v>Prospect Park</v>
      </c>
      <c r="B70" s="18" t="str">
        <f>'Tables P15H04'!B70</f>
        <v>University</v>
      </c>
      <c r="C70" s="19">
        <f>'Tables P15H04'!I70</f>
        <v>2494</v>
      </c>
      <c r="D70" s="39">
        <f>'Tables P15H04'!K70/Housing!C70</f>
        <v>0.021251002405773857</v>
      </c>
      <c r="E70" s="44"/>
      <c r="F70" s="19">
        <f>'Tables P15H04'!M70</f>
        <v>689</v>
      </c>
      <c r="G70" s="38">
        <f>F70/'Tables P15H04'!$J70</f>
        <v>0.28226136829168375</v>
      </c>
      <c r="H70" s="19">
        <f>'Tables P15H04'!N70</f>
        <v>1752</v>
      </c>
      <c r="I70" s="38">
        <f>H70/'Tables P15H04'!$J70</f>
        <v>0.7177386317083163</v>
      </c>
      <c r="J70" s="41">
        <f>'Tables P15H04'!D70/'Tables P15H04'!C70</f>
        <v>2.301106104055715</v>
      </c>
      <c r="K70" s="19">
        <f>'Tables P15H04'!E70</f>
        <v>792</v>
      </c>
      <c r="L70" s="36">
        <f>'Tables P15H04'!F70/'Tables P15H04'!E70</f>
        <v>2.787878787878788</v>
      </c>
    </row>
    <row r="71" spans="1:12" ht="15.75">
      <c r="A71" s="4" t="str">
        <f>'Tables P15H04'!A71</f>
        <v>Regina</v>
      </c>
      <c r="B71" s="4" t="str">
        <f>'Tables P15H04'!B71</f>
        <v>Nokomis</v>
      </c>
      <c r="C71" s="5">
        <f>'Tables P15H04'!I71</f>
        <v>932</v>
      </c>
      <c r="D71" s="33">
        <f>'Tables P15H04'!K71/Housing!C71</f>
        <v>0.019313304721030045</v>
      </c>
      <c r="E71" s="45"/>
      <c r="F71" s="5">
        <f>'Tables P15H04'!M71</f>
        <v>796</v>
      </c>
      <c r="G71" s="29">
        <f>F71/'Tables P15H04'!$J71</f>
        <v>0.8708971553610503</v>
      </c>
      <c r="H71" s="5">
        <f>'Tables P15H04'!N71</f>
        <v>118</v>
      </c>
      <c r="I71" s="29">
        <f>H71/'Tables P15H04'!$J71</f>
        <v>0.12910284463894967</v>
      </c>
      <c r="J71" s="47">
        <f>'Tables P15H04'!D71/'Tables P15H04'!C71</f>
        <v>2.6433260393873086</v>
      </c>
      <c r="K71" s="5">
        <f>'Tables P15H04'!E71</f>
        <v>536</v>
      </c>
      <c r="L71" s="32">
        <f>'Tables P15H04'!F71/'Tables P15H04'!E71</f>
        <v>3.3805970149253732</v>
      </c>
    </row>
    <row r="72" spans="1:12" ht="15.75">
      <c r="A72" s="18" t="str">
        <f>'Tables P15H04'!A72</f>
        <v>Seward</v>
      </c>
      <c r="B72" s="18" t="str">
        <f>'Tables P15H04'!B72</f>
        <v>Longfellow</v>
      </c>
      <c r="C72" s="19">
        <f>'Tables P15H04'!I72</f>
        <v>3805</v>
      </c>
      <c r="D72" s="39">
        <f>'Tables P15H04'!K72/Housing!C72</f>
        <v>0.022076215505913273</v>
      </c>
      <c r="E72" s="44"/>
      <c r="F72" s="19">
        <f>'Tables P15H04'!M72</f>
        <v>1290</v>
      </c>
      <c r="G72" s="38">
        <f>F72/'Tables P15H04'!$J72</f>
        <v>0.34668099973125505</v>
      </c>
      <c r="H72" s="19">
        <f>'Tables P15H04'!N72</f>
        <v>2431</v>
      </c>
      <c r="I72" s="38">
        <f>H72/'Tables P15H04'!$J72</f>
        <v>0.653319000268745</v>
      </c>
      <c r="J72" s="41">
        <f>'Tables P15H04'!D72/'Tables P15H04'!C72</f>
        <v>1.9244826659500134</v>
      </c>
      <c r="K72" s="19">
        <f>'Tables P15H04'!E72</f>
        <v>1351</v>
      </c>
      <c r="L72" s="36">
        <f>'Tables P15H04'!F72/'Tables P15H04'!E72</f>
        <v>2.860103626943005</v>
      </c>
    </row>
    <row r="73" spans="1:12" ht="15.75">
      <c r="A73" s="4" t="str">
        <f>'Tables P15H04'!A73</f>
        <v>Sheridan</v>
      </c>
      <c r="B73" s="4" t="str">
        <f>'Tables P15H04'!B73</f>
        <v>Northeast</v>
      </c>
      <c r="C73" s="5">
        <f>'Tables P15H04'!I73</f>
        <v>1301</v>
      </c>
      <c r="D73" s="33">
        <f>'Tables P15H04'!K73/Housing!C73</f>
        <v>0.04996156802459646</v>
      </c>
      <c r="E73" s="45"/>
      <c r="F73" s="5">
        <f>'Tables P15H04'!M73</f>
        <v>552</v>
      </c>
      <c r="G73" s="29">
        <f>F73/'Tables P15H04'!$J73</f>
        <v>0.44660194174757284</v>
      </c>
      <c r="H73" s="5">
        <f>'Tables P15H04'!N73</f>
        <v>684</v>
      </c>
      <c r="I73" s="29">
        <f>H73/'Tables P15H04'!$J73</f>
        <v>0.5533980582524272</v>
      </c>
      <c r="J73" s="47">
        <f>'Tables P15H04'!D73/'Tables P15H04'!C73</f>
        <v>2.1820388349514563</v>
      </c>
      <c r="K73" s="5">
        <f>'Tables P15H04'!E73</f>
        <v>532</v>
      </c>
      <c r="L73" s="32">
        <f>'Tables P15H04'!F73/'Tables P15H04'!E73</f>
        <v>3.018796992481203</v>
      </c>
    </row>
    <row r="74" spans="1:12" ht="15.75">
      <c r="A74" s="18" t="str">
        <f>'Tables P15H04'!A74</f>
        <v>Shingle Creek</v>
      </c>
      <c r="B74" s="18" t="str">
        <f>'Tables P15H04'!B74</f>
        <v>Camden</v>
      </c>
      <c r="C74" s="19">
        <f>'Tables P15H04'!I74</f>
        <v>1116</v>
      </c>
      <c r="D74" s="39">
        <f>'Tables P15H04'!K74/Housing!C74</f>
        <v>0.014336917562724014</v>
      </c>
      <c r="E74" s="44"/>
      <c r="F74" s="19">
        <f>'Tables P15H04'!M74</f>
        <v>1004</v>
      </c>
      <c r="G74" s="38">
        <f>F74/'Tables P15H04'!$J74</f>
        <v>0.9127272727272727</v>
      </c>
      <c r="H74" s="19">
        <f>'Tables P15H04'!N74</f>
        <v>96</v>
      </c>
      <c r="I74" s="38">
        <f>H74/'Tables P15H04'!$J74</f>
        <v>0.08727272727272728</v>
      </c>
      <c r="J74" s="41">
        <f>'Tables P15H04'!D74/'Tables P15H04'!C74</f>
        <v>2.8727272727272726</v>
      </c>
      <c r="K74" s="19">
        <f>'Tables P15H04'!E74</f>
        <v>732</v>
      </c>
      <c r="L74" s="36">
        <f>'Tables P15H04'!F74/'Tables P15H04'!E74</f>
        <v>3.5054644808743167</v>
      </c>
    </row>
    <row r="75" spans="1:12" ht="15.75">
      <c r="A75" s="4" t="str">
        <f>'Tables P15H04'!A75</f>
        <v>St. Anthony East</v>
      </c>
      <c r="B75" s="4" t="str">
        <f>'Tables P15H04'!B75</f>
        <v>Northeast</v>
      </c>
      <c r="C75" s="5">
        <f>'Tables P15H04'!I75</f>
        <v>1124</v>
      </c>
      <c r="D75" s="33">
        <f>'Tables P15H04'!K75/Housing!C75</f>
        <v>0.030249110320284697</v>
      </c>
      <c r="E75" s="45"/>
      <c r="F75" s="5">
        <f>'Tables P15H04'!M75</f>
        <v>386</v>
      </c>
      <c r="G75" s="29">
        <f>F75/'Tables P15H04'!$J75</f>
        <v>0.3541284403669725</v>
      </c>
      <c r="H75" s="5">
        <f>'Tables P15H04'!N75</f>
        <v>704</v>
      </c>
      <c r="I75" s="29">
        <f>H75/'Tables P15H04'!$J75</f>
        <v>0.6458715596330276</v>
      </c>
      <c r="J75" s="47">
        <f>'Tables P15H04'!D75/'Tables P15H04'!C75</f>
        <v>1.926605504587156</v>
      </c>
      <c r="K75" s="5">
        <f>'Tables P15H04'!E75</f>
        <v>420</v>
      </c>
      <c r="L75" s="32">
        <f>'Tables P15H04'!F75/'Tables P15H04'!E75</f>
        <v>2.8523809523809525</v>
      </c>
    </row>
    <row r="76" spans="1:12" ht="15.75">
      <c r="A76" s="18" t="str">
        <f>'Tables P15H04'!A76</f>
        <v>St. Anthony West</v>
      </c>
      <c r="B76" s="18" t="str">
        <f>'Tables P15H04'!B76</f>
        <v>Northeast</v>
      </c>
      <c r="C76" s="19">
        <f>'Tables P15H04'!I76</f>
        <v>1304</v>
      </c>
      <c r="D76" s="39">
        <f>'Tables P15H04'!K76/Housing!C76</f>
        <v>0.039110429447852764</v>
      </c>
      <c r="E76" s="44"/>
      <c r="F76" s="19">
        <f>'Tables P15H04'!M76</f>
        <v>499</v>
      </c>
      <c r="G76" s="38">
        <f>F76/'Tables P15H04'!$J76</f>
        <v>0.39824421388667197</v>
      </c>
      <c r="H76" s="19">
        <f>'Tables P15H04'!N76</f>
        <v>754</v>
      </c>
      <c r="I76" s="38">
        <f>H76/'Tables P15H04'!$J76</f>
        <v>0.601755786113328</v>
      </c>
      <c r="J76" s="41">
        <f>'Tables P15H04'!D76/'Tables P15H04'!C76</f>
        <v>1.9640861931364724</v>
      </c>
      <c r="K76" s="19">
        <f>'Tables P15H04'!E76</f>
        <v>452</v>
      </c>
      <c r="L76" s="36">
        <f>'Tables P15H04'!F76/'Tables P15H04'!E76</f>
        <v>2.9712389380530975</v>
      </c>
    </row>
    <row r="77" spans="1:12" ht="15.75">
      <c r="A77" s="4" t="str">
        <f>'Tables P15H04'!A77</f>
        <v>Standish</v>
      </c>
      <c r="B77" s="4" t="str">
        <f>'Tables P15H04'!B77</f>
        <v>Powderhorn</v>
      </c>
      <c r="C77" s="5">
        <f>'Tables P15H04'!I77</f>
        <v>2807</v>
      </c>
      <c r="D77" s="33">
        <f>'Tables P15H04'!K77/Housing!C77</f>
        <v>0.021375133594584966</v>
      </c>
      <c r="E77" s="45"/>
      <c r="F77" s="5">
        <f>'Tables P15H04'!M77</f>
        <v>2315</v>
      </c>
      <c r="G77" s="29">
        <f>F77/'Tables P15H04'!$J77</f>
        <v>0.8427375318529304</v>
      </c>
      <c r="H77" s="5">
        <f>'Tables P15H04'!N77</f>
        <v>432</v>
      </c>
      <c r="I77" s="29">
        <f>H77/'Tables P15H04'!$J77</f>
        <v>0.15726246814706954</v>
      </c>
      <c r="J77" s="47">
        <f>'Tables P15H04'!D77/'Tables P15H04'!C77</f>
        <v>2.3418274481252275</v>
      </c>
      <c r="K77" s="5">
        <f>'Tables P15H04'!E77</f>
        <v>1486</v>
      </c>
      <c r="L77" s="32">
        <f>'Tables P15H04'!F77/'Tables P15H04'!E77</f>
        <v>3.0686406460296096</v>
      </c>
    </row>
    <row r="78" spans="1:12" ht="15.75">
      <c r="A78" s="18" t="str">
        <f>'Tables P15H04'!A78</f>
        <v>Stevens Square</v>
      </c>
      <c r="B78" s="18" t="str">
        <f>'Tables P15H04'!B78</f>
        <v>Central</v>
      </c>
      <c r="C78" s="19">
        <f>'Tables P15H04'!I78</f>
        <v>2746</v>
      </c>
      <c r="D78" s="39">
        <f>'Tables P15H04'!K78/Housing!C78</f>
        <v>0.04479242534595776</v>
      </c>
      <c r="E78" s="44"/>
      <c r="F78" s="19">
        <f>'Tables P15H04'!M78</f>
        <v>190</v>
      </c>
      <c r="G78" s="38">
        <f>F78/'Tables P15H04'!$J78</f>
        <v>0.07243614182234083</v>
      </c>
      <c r="H78" s="19">
        <f>'Tables P15H04'!N78</f>
        <v>2433</v>
      </c>
      <c r="I78" s="38">
        <f>H78/'Tables P15H04'!$J78</f>
        <v>0.9275638581776592</v>
      </c>
      <c r="J78" s="41">
        <f>'Tables P15H04'!D78/'Tables P15H04'!C78</f>
        <v>1.459016393442623</v>
      </c>
      <c r="K78" s="19">
        <f>'Tables P15H04'!E78</f>
        <v>413</v>
      </c>
      <c r="L78" s="36">
        <f>'Tables P15H04'!F78/'Tables P15H04'!E78</f>
        <v>2.624697336561743</v>
      </c>
    </row>
    <row r="79" spans="1:12" ht="15.75">
      <c r="A79" s="4" t="str">
        <f>'Tables P15H04'!A79</f>
        <v>Sumner-Glenwood</v>
      </c>
      <c r="B79" s="4" t="str">
        <f>'Tables P15H04'!B79</f>
        <v>Near-North</v>
      </c>
      <c r="C79" s="5">
        <f>'Tables P15H04'!I79</f>
        <v>100</v>
      </c>
      <c r="D79" s="33">
        <f>'Tables P15H04'!K79/Housing!C79</f>
        <v>0.26</v>
      </c>
      <c r="E79" s="45"/>
      <c r="F79" s="5">
        <f>'Tables P15H04'!M79</f>
        <v>6</v>
      </c>
      <c r="G79" s="29">
        <f>F79/'Tables P15H04'!$J79</f>
        <v>0.08108108108108109</v>
      </c>
      <c r="H79" s="5">
        <f>'Tables P15H04'!N79</f>
        <v>68</v>
      </c>
      <c r="I79" s="29">
        <f>H79/'Tables P15H04'!$J79</f>
        <v>0.918918918918919</v>
      </c>
      <c r="J79" s="47">
        <f>'Tables P15H04'!D79/'Tables P15H04'!C79</f>
        <v>1.945945945945946</v>
      </c>
      <c r="K79" s="5">
        <f>'Tables P15H04'!E79</f>
        <v>18</v>
      </c>
      <c r="L79" s="32">
        <f>'Tables P15H04'!F79/'Tables P15H04'!E79</f>
        <v>4.555555555555555</v>
      </c>
    </row>
    <row r="80" spans="1:12" ht="15.75">
      <c r="A80" s="18" t="str">
        <f>'Tables P15H04'!A80</f>
        <v>Tangletown</v>
      </c>
      <c r="B80" s="18" t="str">
        <f>'Tables P15H04'!B80</f>
        <v>Southwest</v>
      </c>
      <c r="C80" s="19">
        <f>'Tables P15H04'!I80</f>
        <v>1892</v>
      </c>
      <c r="D80" s="39">
        <f>'Tables P15H04'!K80/Housing!C80</f>
        <v>0.011627906976744186</v>
      </c>
      <c r="E80" s="44"/>
      <c r="F80" s="19">
        <f>'Tables P15H04'!M80</f>
        <v>1401</v>
      </c>
      <c r="G80" s="38">
        <f>F80/'Tables P15H04'!$J80</f>
        <v>0.7491978609625668</v>
      </c>
      <c r="H80" s="19">
        <f>'Tables P15H04'!N80</f>
        <v>469</v>
      </c>
      <c r="I80" s="38">
        <f>H80/'Tables P15H04'!$J80</f>
        <v>0.25080213903743315</v>
      </c>
      <c r="J80" s="41">
        <f>'Tables P15H04'!D80/'Tables P15H04'!C80</f>
        <v>2.2737967914438504</v>
      </c>
      <c r="K80" s="19">
        <f>'Tables P15H04'!E80</f>
        <v>1047</v>
      </c>
      <c r="L80" s="36">
        <f>'Tables P15H04'!F80/'Tables P15H04'!E80</f>
        <v>2.9369627507163325</v>
      </c>
    </row>
    <row r="81" spans="1:12" ht="15.75">
      <c r="A81" s="4" t="str">
        <f>'Tables P15H04'!A81</f>
        <v>University</v>
      </c>
      <c r="B81" s="4" t="str">
        <f>'Tables P15H04'!B81</f>
        <v>University</v>
      </c>
      <c r="C81" s="5">
        <f>'Tables P15H04'!I81</f>
        <v>92</v>
      </c>
      <c r="D81" s="33">
        <f>'Tables P15H04'!K81/Housing!C81</f>
        <v>0.043478260869565216</v>
      </c>
      <c r="E81" s="45"/>
      <c r="F81" s="5">
        <f>'Tables P15H04'!M81</f>
        <v>7</v>
      </c>
      <c r="G81" s="29">
        <f>F81/'Tables P15H04'!$J81</f>
        <v>0.07954545454545454</v>
      </c>
      <c r="H81" s="5">
        <f>'Tables P15H04'!N81</f>
        <v>81</v>
      </c>
      <c r="I81" s="29">
        <f>H81/'Tables P15H04'!$J81</f>
        <v>0.9204545454545454</v>
      </c>
      <c r="J81" s="47">
        <f>'Tables P15H04'!D81/'Tables P15H04'!C81</f>
        <v>2.159090909090909</v>
      </c>
      <c r="K81" s="5">
        <f>'Tables P15H04'!E81</f>
        <v>6</v>
      </c>
      <c r="L81" s="32">
        <f>'Tables P15H04'!F81/'Tables P15H04'!E81</f>
        <v>2.6666666666666665</v>
      </c>
    </row>
    <row r="82" spans="1:12" ht="15.75">
      <c r="A82" s="18" t="str">
        <f>'Tables P15H04'!A82</f>
        <v>Victory</v>
      </c>
      <c r="B82" s="18" t="str">
        <f>'Tables P15H04'!B82</f>
        <v>Camden</v>
      </c>
      <c r="C82" s="19">
        <f>'Tables P15H04'!I82</f>
        <v>2015</v>
      </c>
      <c r="D82" s="39">
        <f>'Tables P15H04'!K82/Housing!C82</f>
        <v>0.019851116625310174</v>
      </c>
      <c r="E82" s="44"/>
      <c r="F82" s="19">
        <f>'Tables P15H04'!M82</f>
        <v>1769</v>
      </c>
      <c r="G82" s="38">
        <f>F82/'Tables P15H04'!$J82</f>
        <v>0.8956962025316456</v>
      </c>
      <c r="H82" s="19">
        <f>'Tables P15H04'!N82</f>
        <v>206</v>
      </c>
      <c r="I82" s="38">
        <f>H82/'Tables P15H04'!$J82</f>
        <v>0.10430379746835443</v>
      </c>
      <c r="J82" s="41">
        <f>'Tables P15H04'!D82/'Tables P15H04'!C82</f>
        <v>2.5149367088607595</v>
      </c>
      <c r="K82" s="19">
        <f>'Tables P15H04'!E82</f>
        <v>1222</v>
      </c>
      <c r="L82" s="36">
        <f>'Tables P15H04'!F82/'Tables P15H04'!E82</f>
        <v>3.1636661211129296</v>
      </c>
    </row>
    <row r="83" spans="1:12" ht="15.75">
      <c r="A83" s="4" t="str">
        <f>'Tables P15H04'!A83</f>
        <v>Waite Park</v>
      </c>
      <c r="B83" s="4" t="str">
        <f>'Tables P15H04'!B83</f>
        <v>Northeast</v>
      </c>
      <c r="C83" s="5">
        <f>'Tables P15H04'!I83</f>
        <v>2434</v>
      </c>
      <c r="D83" s="33">
        <f>'Tables P15H04'!K83/Housing!C83</f>
        <v>0.013557929334428924</v>
      </c>
      <c r="E83" s="45"/>
      <c r="F83" s="5">
        <f>'Tables P15H04'!M83</f>
        <v>2190</v>
      </c>
      <c r="G83" s="29">
        <f>F83/'Tables P15H04'!$J83</f>
        <v>0.9121199500208247</v>
      </c>
      <c r="H83" s="5">
        <f>'Tables P15H04'!N83</f>
        <v>211</v>
      </c>
      <c r="I83" s="29">
        <f>H83/'Tables P15H04'!$J83</f>
        <v>0.08788004997917534</v>
      </c>
      <c r="J83" s="47">
        <f>'Tables P15H04'!D83/'Tables P15H04'!C83</f>
        <v>2.167846730528946</v>
      </c>
      <c r="K83" s="5">
        <f>'Tables P15H04'!E83</f>
        <v>1391</v>
      </c>
      <c r="L83" s="32">
        <f>'Tables P15H04'!F83/'Tables P15H04'!E83</f>
        <v>2.7764198418404025</v>
      </c>
    </row>
    <row r="84" spans="1:12" ht="15.75">
      <c r="A84" s="18" t="str">
        <f>'Tables P15H04'!A84</f>
        <v>Webber-Camden</v>
      </c>
      <c r="B84" s="18" t="str">
        <f>'Tables P15H04'!B84</f>
        <v>Camden</v>
      </c>
      <c r="C84" s="19">
        <f>'Tables P15H04'!I84</f>
        <v>2232</v>
      </c>
      <c r="D84" s="39">
        <f>'Tables P15H04'!K84/Housing!C84</f>
        <v>0.0456989247311828</v>
      </c>
      <c r="E84" s="44"/>
      <c r="F84" s="19">
        <f>'Tables P15H04'!M84</f>
        <v>1406</v>
      </c>
      <c r="G84" s="38">
        <f>F84/'Tables P15H04'!$J84</f>
        <v>0.6600938967136151</v>
      </c>
      <c r="H84" s="19">
        <f>'Tables P15H04'!N84</f>
        <v>724</v>
      </c>
      <c r="I84" s="38">
        <f>H84/'Tables P15H04'!$J84</f>
        <v>0.339906103286385</v>
      </c>
      <c r="J84" s="41">
        <f>'Tables P15H04'!D84/'Tables P15H04'!C84</f>
        <v>2.6615023474178403</v>
      </c>
      <c r="K84" s="19">
        <f>'Tables P15H04'!E84</f>
        <v>1190</v>
      </c>
      <c r="L84" s="36">
        <f>'Tables P15H04'!F84/'Tables P15H04'!E84</f>
        <v>3.577310924369748</v>
      </c>
    </row>
    <row r="85" spans="1:12" ht="15.75">
      <c r="A85" s="4" t="str">
        <f>'Tables P15H04'!A85</f>
        <v>Wenonah</v>
      </c>
      <c r="B85" s="4" t="str">
        <f>'Tables P15H04'!B85</f>
        <v>Nokomis</v>
      </c>
      <c r="C85" s="5">
        <f>'Tables P15H04'!I85</f>
        <v>1928</v>
      </c>
      <c r="D85" s="33">
        <f>'Tables P15H04'!K85/Housing!C85</f>
        <v>0.011929460580912862</v>
      </c>
      <c r="E85" s="45"/>
      <c r="F85" s="5">
        <f>'Tables P15H04'!M85</f>
        <v>1297</v>
      </c>
      <c r="G85" s="29">
        <f>F85/'Tables P15H04'!$J85</f>
        <v>0.6808398950131234</v>
      </c>
      <c r="H85" s="5">
        <f>'Tables P15H04'!N85</f>
        <v>608</v>
      </c>
      <c r="I85" s="29">
        <f>H85/'Tables P15H04'!$J85</f>
        <v>0.31916010498687664</v>
      </c>
      <c r="J85" s="47">
        <f>'Tables P15H04'!D85/'Tables P15H04'!C85</f>
        <v>2.2976377952755906</v>
      </c>
      <c r="K85" s="5">
        <f>'Tables P15H04'!E85</f>
        <v>1053</v>
      </c>
      <c r="L85" s="32">
        <f>'Tables P15H04'!F85/'Tables P15H04'!E85</f>
        <v>2.9810066476733144</v>
      </c>
    </row>
    <row r="86" spans="1:12" ht="15.75">
      <c r="A86" s="18" t="str">
        <f>'Tables P15H04'!A86</f>
        <v>West Calhoun</v>
      </c>
      <c r="B86" s="18" t="str">
        <f>'Tables P15H04'!B86</f>
        <v>Calhoun-Isles</v>
      </c>
      <c r="C86" s="19">
        <f>'Tables P15H04'!I86</f>
        <v>1391</v>
      </c>
      <c r="D86" s="39">
        <f>'Tables P15H04'!K86/Housing!C86</f>
        <v>0.040977713874910136</v>
      </c>
      <c r="E86" s="44"/>
      <c r="F86" s="19">
        <f>'Tables P15H04'!M86</f>
        <v>244</v>
      </c>
      <c r="G86" s="38">
        <f>F86/'Tables P15H04'!$J86</f>
        <v>0.18290854572713644</v>
      </c>
      <c r="H86" s="19">
        <f>'Tables P15H04'!N86</f>
        <v>1090</v>
      </c>
      <c r="I86" s="38">
        <f>H86/'Tables P15H04'!$J86</f>
        <v>0.8170914542728636</v>
      </c>
      <c r="J86" s="41">
        <f>'Tables P15H04'!D86/'Tables P15H04'!C86</f>
        <v>1.3980509745127436</v>
      </c>
      <c r="K86" s="19">
        <f>'Tables P15H04'!E86</f>
        <v>215</v>
      </c>
      <c r="L86" s="36">
        <f>'Tables P15H04'!F86/'Tables P15H04'!E86</f>
        <v>2.2093023255813953</v>
      </c>
    </row>
    <row r="87" spans="1:12" ht="15.75">
      <c r="A87" s="4" t="str">
        <f>'Tables P15H04'!A87</f>
        <v>Whittier</v>
      </c>
      <c r="B87" s="4" t="str">
        <f>'Tables P15H04'!B87</f>
        <v>Powderhorn</v>
      </c>
      <c r="C87" s="5">
        <f>'Tables P15H04'!I87</f>
        <v>7265</v>
      </c>
      <c r="D87" s="33">
        <f>'Tables P15H04'!K87/Housing!C87</f>
        <v>0.03220922229869236</v>
      </c>
      <c r="E87" s="45"/>
      <c r="F87" s="5">
        <f>'Tables P15H04'!M87</f>
        <v>781</v>
      </c>
      <c r="G87" s="29">
        <f>F87/'Tables P15H04'!$J87</f>
        <v>0.11107950504906841</v>
      </c>
      <c r="H87" s="5">
        <f>'Tables P15H04'!N87</f>
        <v>6250</v>
      </c>
      <c r="I87" s="29">
        <f>H87/'Tables P15H04'!$J87</f>
        <v>0.8889204949509316</v>
      </c>
      <c r="J87" s="47">
        <f>'Tables P15H04'!D87/'Tables P15H04'!C87</f>
        <v>2.064144502915659</v>
      </c>
      <c r="K87" s="5">
        <f>'Tables P15H04'!E87</f>
        <v>2161</v>
      </c>
      <c r="L87" s="32">
        <f>'Tables P15H04'!F87/'Tables P15H04'!E87</f>
        <v>3.1800092549745487</v>
      </c>
    </row>
    <row r="88" spans="1:12" ht="15.75">
      <c r="A88" s="18" t="str">
        <f>'Tables P15H04'!A88</f>
        <v>Willard-Hay</v>
      </c>
      <c r="B88" s="18" t="str">
        <f>'Tables P15H04'!B88</f>
        <v>Near-North</v>
      </c>
      <c r="C88" s="19">
        <f>'Tables P15H04'!I88</f>
        <v>2997</v>
      </c>
      <c r="D88" s="39">
        <f>'Tables P15H04'!K88/Housing!C88</f>
        <v>0.05638972305638972</v>
      </c>
      <c r="E88" s="44"/>
      <c r="F88" s="19">
        <f>'Tables P15H04'!M88</f>
        <v>1890</v>
      </c>
      <c r="G88" s="38">
        <f>F88/'Tables P15H04'!$J88</f>
        <v>0.6683168316831684</v>
      </c>
      <c r="H88" s="19">
        <f>'Tables P15H04'!N88</f>
        <v>938</v>
      </c>
      <c r="I88" s="38">
        <f>H88/'Tables P15H04'!$J88</f>
        <v>0.3316831683168317</v>
      </c>
      <c r="J88" s="41">
        <f>'Tables P15H04'!D88/'Tables P15H04'!C88</f>
        <v>3.254950495049505</v>
      </c>
      <c r="K88" s="19">
        <f>'Tables P15H04'!E88</f>
        <v>2055</v>
      </c>
      <c r="L88" s="36">
        <f>'Tables P15H04'!F88/'Tables P15H04'!E88</f>
        <v>3.7664233576642334</v>
      </c>
    </row>
    <row r="89" spans="1:12" ht="15.75">
      <c r="A89" s="4" t="str">
        <f>'Tables P15H04'!A89</f>
        <v>Windom</v>
      </c>
      <c r="B89" s="4" t="str">
        <f>'Tables P15H04'!B89</f>
        <v>Southwest</v>
      </c>
      <c r="C89" s="5">
        <f>'Tables P15H04'!I89</f>
        <v>2220</v>
      </c>
      <c r="D89" s="33">
        <f>'Tables P15H04'!K89/Housing!C89</f>
        <v>0.027927927927927927</v>
      </c>
      <c r="E89" s="45"/>
      <c r="F89" s="5">
        <f>'Tables P15H04'!M89</f>
        <v>1066</v>
      </c>
      <c r="G89" s="29">
        <f>F89/'Tables P15H04'!$J89</f>
        <v>0.4939759036144578</v>
      </c>
      <c r="H89" s="5">
        <f>'Tables P15H04'!N89</f>
        <v>1092</v>
      </c>
      <c r="I89" s="29">
        <f>H89/'Tables P15H04'!$J89</f>
        <v>0.5060240963855421</v>
      </c>
      <c r="J89" s="47">
        <f>'Tables P15H04'!D89/'Tables P15H04'!C89</f>
        <v>2.1839666357738645</v>
      </c>
      <c r="K89" s="5">
        <f>'Tables P15H04'!E89</f>
        <v>1056</v>
      </c>
      <c r="L89" s="32">
        <f>'Tables P15H04'!F89/'Tables P15H04'!E89</f>
        <v>2.913825757575758</v>
      </c>
    </row>
    <row r="90" spans="1:12" ht="15.75">
      <c r="A90" s="18" t="str">
        <f>'Tables P15H04'!A90</f>
        <v>Windom Park</v>
      </c>
      <c r="B90" s="18" t="str">
        <f>'Tables P15H04'!B90</f>
        <v>Northeast</v>
      </c>
      <c r="C90" s="19">
        <f>'Tables P15H04'!I90</f>
        <v>2843</v>
      </c>
      <c r="D90" s="39">
        <f>'Tables P15H04'!K90/Housing!C90</f>
        <v>0.03200844178684488</v>
      </c>
      <c r="E90" s="44"/>
      <c r="F90" s="19">
        <f>'Tables P15H04'!M90</f>
        <v>1412</v>
      </c>
      <c r="G90" s="38">
        <f>F90/'Tables P15H04'!$J90</f>
        <v>0.5130813953488372</v>
      </c>
      <c r="H90" s="19">
        <f>'Tables P15H04'!N90</f>
        <v>1340</v>
      </c>
      <c r="I90" s="38">
        <f>H90/'Tables P15H04'!$J90</f>
        <v>0.48691860465116277</v>
      </c>
      <c r="J90" s="41">
        <f>'Tables P15H04'!D90/'Tables P15H04'!C90</f>
        <v>2.0675872093023258</v>
      </c>
      <c r="K90" s="19">
        <f>'Tables P15H04'!E90</f>
        <v>1230</v>
      </c>
      <c r="L90" s="36">
        <f>'Tables P15H04'!F90/'Tables P15H04'!E90</f>
        <v>2.8804878048780487</v>
      </c>
    </row>
    <row r="91" spans="1:12" ht="15.75">
      <c r="A91" s="17" t="str">
        <f>'Tables P15H04'!A91</f>
        <v>Minneapolis Total</v>
      </c>
      <c r="B91" s="17"/>
      <c r="C91" s="20">
        <f>'Tables P15H04'!I91</f>
        <v>168606</v>
      </c>
      <c r="D91" s="40">
        <f>'Tables P15H04'!K91/Housing!C91</f>
        <v>0.03709239291602909</v>
      </c>
      <c r="E91" s="46"/>
      <c r="F91" s="20">
        <f>'Tables P15H04'!M91</f>
        <v>83408</v>
      </c>
      <c r="G91" s="42">
        <f>F91/'Tables P15H04'!$J91</f>
        <v>0.5137479057849611</v>
      </c>
      <c r="H91" s="20">
        <f>'Tables P15H04'!N91</f>
        <v>78944</v>
      </c>
      <c r="I91" s="42">
        <f>H91/'Tables P15H04'!$J91</f>
        <v>0.48625209421503895</v>
      </c>
      <c r="J91" s="48">
        <f>'Tables P15H04'!D91/'Tables P15H04'!C91</f>
        <v>2.245454321474327</v>
      </c>
      <c r="K91" s="20">
        <f>'Tables P15H04'!E91</f>
        <v>73939</v>
      </c>
      <c r="L91" s="37">
        <f>'Tables P15H04'!F91/'Tables P15H04'!E91</f>
        <v>3.152084826681454</v>
      </c>
    </row>
    <row r="92" spans="1:12" ht="9" customHeight="1">
      <c r="A92" s="4"/>
      <c r="B92" s="4"/>
      <c r="C92" s="5"/>
      <c r="D92" s="33"/>
      <c r="E92" s="45"/>
      <c r="F92" s="5"/>
      <c r="G92" s="29"/>
      <c r="H92" s="5"/>
      <c r="I92" s="29"/>
      <c r="J92" s="47"/>
      <c r="K92" s="5"/>
      <c r="L92" s="32"/>
    </row>
    <row r="93" spans="2:12" ht="9" customHeight="1">
      <c r="B93" s="4"/>
      <c r="C93" s="5"/>
      <c r="D93" s="33"/>
      <c r="E93" s="45"/>
      <c r="F93" s="5"/>
      <c r="G93" s="29"/>
      <c r="H93" s="5"/>
      <c r="I93" s="29"/>
      <c r="J93" s="47"/>
      <c r="K93" s="5"/>
      <c r="L93" s="32"/>
    </row>
    <row r="94" spans="1:12" ht="15.75">
      <c r="A94" s="17" t="s">
        <v>99</v>
      </c>
      <c r="B94" s="4"/>
      <c r="C94" s="5"/>
      <c r="D94" s="33"/>
      <c r="E94" s="45"/>
      <c r="F94" s="5"/>
      <c r="G94" s="29"/>
      <c r="H94" s="5"/>
      <c r="I94" s="29"/>
      <c r="J94" s="47"/>
      <c r="K94" s="5"/>
      <c r="L94" s="32"/>
    </row>
    <row r="95" spans="1:12" ht="15.75">
      <c r="A95" s="18" t="str">
        <f>'Tables P15H04'!A95</f>
        <v>Calhoun-Isles</v>
      </c>
      <c r="B95" s="18"/>
      <c r="C95" s="19">
        <f>'Tables P15H04'!I95</f>
        <v>17745</v>
      </c>
      <c r="D95" s="39">
        <f>'Tables P15H04'!K95/Housing!C95</f>
        <v>0.027557058326289095</v>
      </c>
      <c r="E95" s="44"/>
      <c r="F95" s="19">
        <f>'Tables P15H04'!M95</f>
        <v>5859</v>
      </c>
      <c r="G95" s="38">
        <f>F95/'Tables P15H04'!$J95</f>
        <v>0.33953407510431155</v>
      </c>
      <c r="H95" s="19">
        <f>'Tables P15H04'!N95</f>
        <v>11397</v>
      </c>
      <c r="I95" s="38">
        <f>H95/'Tables P15H04'!$J95</f>
        <v>0.6604659248956884</v>
      </c>
      <c r="J95" s="41">
        <f>'Tables P15H04'!D95/'Tables P15H04'!C95</f>
        <v>1.7372508113120073</v>
      </c>
      <c r="K95" s="19">
        <f>'Tables P15H04'!E95</f>
        <v>4728</v>
      </c>
      <c r="L95" s="36">
        <f>'Tables P15H04'!F95/'Tables P15H04'!E95</f>
        <v>2.635152284263959</v>
      </c>
    </row>
    <row r="96" spans="1:12" ht="15.75">
      <c r="A96" s="4" t="str">
        <f>'Tables P15H04'!A96</f>
        <v>Camden</v>
      </c>
      <c r="B96" s="4"/>
      <c r="C96" s="5">
        <f>'Tables P15H04'!I96</f>
        <v>11671</v>
      </c>
      <c r="D96" s="33">
        <f>'Tables P15H04'!K96/Housing!C96</f>
        <v>0.03932824950732585</v>
      </c>
      <c r="E96" s="45"/>
      <c r="F96" s="5">
        <f>'Tables P15H04'!M96</f>
        <v>9019</v>
      </c>
      <c r="G96" s="29">
        <f>F96/'Tables P15H04'!$J96</f>
        <v>0.804405993578309</v>
      </c>
      <c r="H96" s="5">
        <f>'Tables P15H04'!N96</f>
        <v>2193</v>
      </c>
      <c r="I96" s="29">
        <f>H96/'Tables P15H04'!$J96</f>
        <v>0.19559400642169106</v>
      </c>
      <c r="J96" s="47">
        <f>'Tables P15H04'!D96/'Tables P15H04'!C96</f>
        <v>2.8120763467713163</v>
      </c>
      <c r="K96" s="5">
        <f>'Tables P15H04'!E96</f>
        <v>7025</v>
      </c>
      <c r="L96" s="32">
        <f>'Tables P15H04'!F96/'Tables P15H04'!E96</f>
        <v>3.527829181494662</v>
      </c>
    </row>
    <row r="97" spans="1:12" ht="15.75">
      <c r="A97" s="18" t="str">
        <f>'Tables P15H04'!A97</f>
        <v>Central</v>
      </c>
      <c r="B97" s="18"/>
      <c r="C97" s="19">
        <f>'Tables P15H04'!I97</f>
        <v>15650</v>
      </c>
      <c r="D97" s="39">
        <f>'Tables P15H04'!K97/Housing!C97</f>
        <v>0.08019169329073482</v>
      </c>
      <c r="E97" s="44"/>
      <c r="F97" s="19">
        <f>'Tables P15H04'!M97</f>
        <v>2376</v>
      </c>
      <c r="G97" s="38">
        <f>F97/'Tables P15H04'!$J97</f>
        <v>0.16505731156651615</v>
      </c>
      <c r="H97" s="19">
        <f>'Tables P15H04'!N97</f>
        <v>12019</v>
      </c>
      <c r="I97" s="38">
        <f>H97/'Tables P15H04'!$J97</f>
        <v>0.8349426884334838</v>
      </c>
      <c r="J97" s="41">
        <f>'Tables P15H04'!D97/'Tables P15H04'!C97</f>
        <v>1.383049670024314</v>
      </c>
      <c r="K97" s="19">
        <f>'Tables P15H04'!E97</f>
        <v>2432</v>
      </c>
      <c r="L97" s="36">
        <f>'Tables P15H04'!F97/'Tables P15H04'!E97</f>
        <v>2.403782894736842</v>
      </c>
    </row>
    <row r="98" spans="1:12" ht="15.75">
      <c r="A98" s="4" t="str">
        <f>'Tables P15H04'!A98</f>
        <v>Longfellow</v>
      </c>
      <c r="B98" s="4"/>
      <c r="C98" s="5">
        <f>'Tables P15H04'!I98</f>
        <v>13328</v>
      </c>
      <c r="D98" s="33">
        <f>'Tables P15H04'!K98/Housing!C98</f>
        <v>0.021608643457382955</v>
      </c>
      <c r="E98" s="45"/>
      <c r="F98" s="5">
        <f>'Tables P15H04'!M98</f>
        <v>8222</v>
      </c>
      <c r="G98" s="29">
        <f>F98/'Tables P15H04'!$J98</f>
        <v>0.630521472392638</v>
      </c>
      <c r="H98" s="5">
        <f>'Tables P15H04'!N98</f>
        <v>4818</v>
      </c>
      <c r="I98" s="29">
        <f>H98/'Tables P15H04'!$J98</f>
        <v>0.36947852760736194</v>
      </c>
      <c r="J98" s="47">
        <f>'Tables P15H04'!D98/'Tables P15H04'!C98</f>
        <v>2.099079754601227</v>
      </c>
      <c r="K98" s="5">
        <f>'Tables P15H04'!E98</f>
        <v>6169</v>
      </c>
      <c r="L98" s="32">
        <f>'Tables P15H04'!F98/'Tables P15H04'!E98</f>
        <v>2.888960933700762</v>
      </c>
    </row>
    <row r="99" spans="1:12" ht="15.75">
      <c r="A99" s="18" t="str">
        <f>'Tables P15H04'!A99</f>
        <v>Near-North</v>
      </c>
      <c r="B99" s="18"/>
      <c r="C99" s="19">
        <f>'Tables P15H04'!I99</f>
        <v>11433</v>
      </c>
      <c r="D99" s="39">
        <f>'Tables P15H04'!K99/Housing!C99</f>
        <v>0.07076008046881833</v>
      </c>
      <c r="E99" s="44"/>
      <c r="F99" s="19">
        <f>'Tables P15H04'!M99</f>
        <v>5215</v>
      </c>
      <c r="G99" s="38">
        <f>F99/'Tables P15H04'!$J99</f>
        <v>0.49086972891566266</v>
      </c>
      <c r="H99" s="19">
        <f>'Tables P15H04'!N99</f>
        <v>5409</v>
      </c>
      <c r="I99" s="38">
        <f>H99/'Tables P15H04'!$J99</f>
        <v>0.5091302710843374</v>
      </c>
      <c r="J99" s="41">
        <f>'Tables P15H04'!D99/'Tables P15H04'!C99</f>
        <v>3.2976280120481927</v>
      </c>
      <c r="K99" s="19">
        <f>'Tables P15H04'!E99</f>
        <v>7248</v>
      </c>
      <c r="L99" s="36">
        <f>'Tables P15H04'!F99/'Tables P15H04'!E99</f>
        <v>3.98841059602649</v>
      </c>
    </row>
    <row r="100" spans="1:12" ht="15.75">
      <c r="A100" s="4" t="str">
        <f>'Tables P15H04'!A100</f>
        <v>Nokomis</v>
      </c>
      <c r="B100" s="4"/>
      <c r="C100" s="5">
        <f>'Tables P15H04'!I100</f>
        <v>16473</v>
      </c>
      <c r="D100" s="33">
        <f>'Tables P15H04'!K100/Housing!C100</f>
        <v>0.015965519334668853</v>
      </c>
      <c r="E100" s="45"/>
      <c r="F100" s="5">
        <f>'Tables P15H04'!M100</f>
        <v>13930</v>
      </c>
      <c r="G100" s="29">
        <f>F100/'Tables P15H04'!$J100</f>
        <v>0.8593460826650215</v>
      </c>
      <c r="H100" s="5">
        <f>'Tables P15H04'!N100</f>
        <v>2280</v>
      </c>
      <c r="I100" s="29">
        <f>H100/'Tables P15H04'!$J100</f>
        <v>0.1406539173349784</v>
      </c>
      <c r="J100" s="47">
        <f>'Tables P15H04'!D100/'Tables P15H04'!C100</f>
        <v>2.283096853793954</v>
      </c>
      <c r="K100" s="5">
        <f>'Tables P15H04'!E100</f>
        <v>9307</v>
      </c>
      <c r="L100" s="32">
        <f>'Tables P15H04'!F100/'Tables P15H04'!E100</f>
        <v>2.9265069302675406</v>
      </c>
    </row>
    <row r="101" spans="1:12" ht="15.75">
      <c r="A101" s="18" t="str">
        <f>'Tables P15H04'!A101</f>
        <v>Northeast</v>
      </c>
      <c r="B101" s="18"/>
      <c r="C101" s="19">
        <f>'Tables P15H04'!I101</f>
        <v>17156</v>
      </c>
      <c r="D101" s="39">
        <f>'Tables P15H04'!K101/Housing!C101</f>
        <v>0.037596176264863605</v>
      </c>
      <c r="E101" s="44"/>
      <c r="F101" s="19">
        <f>'Tables P15H04'!M101</f>
        <v>9801</v>
      </c>
      <c r="G101" s="38">
        <f>F101/'Tables P15H04'!$J101</f>
        <v>0.5936042638241172</v>
      </c>
      <c r="H101" s="19">
        <f>'Tables P15H04'!N101</f>
        <v>6710</v>
      </c>
      <c r="I101" s="38">
        <f>H101/'Tables P15H04'!$J101</f>
        <v>0.40639573617588276</v>
      </c>
      <c r="J101" s="41">
        <f>'Tables P15H04'!D101/'Tables P15H04'!C101</f>
        <v>2.205983889528193</v>
      </c>
      <c r="K101" s="19">
        <f>'Tables P15H04'!E101</f>
        <v>7959</v>
      </c>
      <c r="L101" s="36">
        <f>'Tables P15H04'!F101/'Tables P15H04'!E101</f>
        <v>2.9974871214976755</v>
      </c>
    </row>
    <row r="102" spans="1:12" ht="15.75">
      <c r="A102" s="4" t="str">
        <f>'Tables P15H04'!A102</f>
        <v>Phillips</v>
      </c>
      <c r="B102" s="4"/>
      <c r="C102" s="5">
        <f>'Tables P15H04'!I102</f>
        <v>6734</v>
      </c>
      <c r="D102" s="33">
        <f>'Tables P15H04'!K102/Housing!C102</f>
        <v>0.059548559548559546</v>
      </c>
      <c r="E102" s="45"/>
      <c r="F102" s="5">
        <f>'Tables P15H04'!M102</f>
        <v>1366</v>
      </c>
      <c r="G102" s="29">
        <f>F102/'Tables P15H04'!$J102</f>
        <v>0.21569556292436445</v>
      </c>
      <c r="H102" s="5">
        <f>'Tables P15H04'!N102</f>
        <v>4967</v>
      </c>
      <c r="I102" s="29">
        <f>H102/'Tables P15H04'!$J102</f>
        <v>0.7843044370756356</v>
      </c>
      <c r="J102" s="47">
        <f>'Tables P15H04'!D102/'Tables P15H04'!C102</f>
        <v>2.8604137059845254</v>
      </c>
      <c r="K102" s="5">
        <f>'Tables P15H04'!E102</f>
        <v>3155</v>
      </c>
      <c r="L102" s="32">
        <f>'Tables P15H04'!F102/'Tables P15H04'!E102</f>
        <v>4.023771790808241</v>
      </c>
    </row>
    <row r="103" spans="1:12" ht="15.75">
      <c r="A103" s="18" t="str">
        <f>'Tables P15H04'!A103</f>
        <v>Powderhorn</v>
      </c>
      <c r="B103" s="18"/>
      <c r="C103" s="19">
        <f>'Tables P15H04'!I103</f>
        <v>23793</v>
      </c>
      <c r="D103" s="39">
        <f>'Tables P15H04'!K103/Housing!C103</f>
        <v>0.03820451393266927</v>
      </c>
      <c r="E103" s="44"/>
      <c r="F103" s="19">
        <f>'Tables P15H04'!M103</f>
        <v>9377</v>
      </c>
      <c r="G103" s="38">
        <f>F103/'Tables P15H04'!$J103</f>
        <v>0.4097622793217969</v>
      </c>
      <c r="H103" s="19">
        <f>'Tables P15H04'!N103</f>
        <v>13507</v>
      </c>
      <c r="I103" s="38">
        <f>H103/'Tables P15H04'!$J103</f>
        <v>0.5902377206782031</v>
      </c>
      <c r="J103" s="41">
        <f>'Tables P15H04'!D103/'Tables P15H04'!C103</f>
        <v>2.4439783254675755</v>
      </c>
      <c r="K103" s="19">
        <f>'Tables P15H04'!E103</f>
        <v>10489</v>
      </c>
      <c r="L103" s="36">
        <f>'Tables P15H04'!F103/'Tables P15H04'!E103</f>
        <v>3.400991514920393</v>
      </c>
    </row>
    <row r="104" spans="1:12" ht="15.75">
      <c r="A104" s="4" t="str">
        <f>'Tables P15H04'!A104</f>
        <v>Southwest</v>
      </c>
      <c r="B104" s="4"/>
      <c r="C104" s="5">
        <f>'Tables P15H04'!I104</f>
        <v>21786</v>
      </c>
      <c r="D104" s="33">
        <f>'Tables P15H04'!K104/Housing!C104</f>
        <v>0.018452217020104654</v>
      </c>
      <c r="E104" s="45"/>
      <c r="F104" s="5">
        <f>'Tables P15H04'!M104</f>
        <v>15682</v>
      </c>
      <c r="G104" s="29">
        <f>F104/'Tables P15H04'!$J104</f>
        <v>0.7333520389075945</v>
      </c>
      <c r="H104" s="5">
        <f>'Tables P15H04'!N104</f>
        <v>5702</v>
      </c>
      <c r="I104" s="29">
        <f>H104/'Tables P15H04'!$J104</f>
        <v>0.2666479610924055</v>
      </c>
      <c r="J104" s="47">
        <f>'Tables P15H04'!D104/'Tables P15H04'!C104</f>
        <v>2.188645716423494</v>
      </c>
      <c r="K104" s="5">
        <f>'Tables P15H04'!E104</f>
        <v>11592</v>
      </c>
      <c r="L104" s="32">
        <f>'Tables P15H04'!F104/'Tables P15H04'!E104</f>
        <v>2.855935127674258</v>
      </c>
    </row>
    <row r="105" spans="1:12" ht="15.75">
      <c r="A105" s="18" t="str">
        <f>'Tables P15H04'!A105</f>
        <v>University</v>
      </c>
      <c r="B105" s="18"/>
      <c r="C105" s="19">
        <f>'Tables P15H04'!I105</f>
        <v>12837</v>
      </c>
      <c r="D105" s="39">
        <f>'Tables P15H04'!K105/Housing!C105</f>
        <v>0.026018540157357637</v>
      </c>
      <c r="E105" s="44"/>
      <c r="F105" s="19">
        <f>'Tables P15H04'!M105</f>
        <v>2561</v>
      </c>
      <c r="G105" s="38">
        <f>F105/'Tables P15H04'!$J105</f>
        <v>0.20483084059825643</v>
      </c>
      <c r="H105" s="19">
        <f>'Tables P15H04'!N105</f>
        <v>9942</v>
      </c>
      <c r="I105" s="38">
        <f>H105/'Tables P15H04'!$J105</f>
        <v>0.7951691594017436</v>
      </c>
      <c r="J105" s="41">
        <f>'Tables P15H04'!D105/'Tables P15H04'!C105</f>
        <v>2.11589218587539</v>
      </c>
      <c r="K105" s="19">
        <f>'Tables P15H04'!E105</f>
        <v>3835</v>
      </c>
      <c r="L105" s="36">
        <f>'Tables P15H04'!F105/'Tables P15H04'!E105</f>
        <v>2.7838331160365057</v>
      </c>
    </row>
    <row r="106" spans="3:12" ht="15.75"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2" ht="15.75">
      <c r="A107" s="2" t="s">
        <v>105</v>
      </c>
      <c r="B107" s="2"/>
    </row>
    <row r="108" spans="1:2" ht="15.75">
      <c r="A108" s="2" t="s">
        <v>98</v>
      </c>
      <c r="B108" s="2"/>
    </row>
  </sheetData>
  <printOptions/>
  <pageMargins left="0.75" right="0.75" top="0.8" bottom="0.79" header="0.5" footer="0.5"/>
  <pageSetup fitToHeight="3" fitToWidth="1" horizontalDpi="600" verticalDpi="600" orientation="landscape" scale="78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A1" sqref="A1"/>
    </sheetView>
  </sheetViews>
  <sheetFormatPr defaultColWidth="9.00390625" defaultRowHeight="15.75"/>
  <cols>
    <col min="1" max="1" width="15.25390625" style="0" customWidth="1"/>
    <col min="2" max="2" width="13.375" style="0" customWidth="1"/>
    <col min="5" max="5" width="8.625" style="0" customWidth="1"/>
    <col min="6" max="6" width="9.50390625" style="0" customWidth="1"/>
    <col min="7" max="7" width="14.50390625" style="0" customWidth="1"/>
    <col min="8" max="8" width="12.375" style="0" customWidth="1"/>
  </cols>
  <sheetData>
    <row r="1" ht="15.75">
      <c r="A1" s="1" t="s">
        <v>114</v>
      </c>
    </row>
    <row r="2" ht="15.75">
      <c r="A2" s="1" t="s">
        <v>102</v>
      </c>
    </row>
    <row r="3" ht="15.75">
      <c r="A3" s="1"/>
    </row>
    <row r="4" ht="15.75">
      <c r="A4" s="1"/>
    </row>
    <row r="6" spans="1:14" ht="15.75">
      <c r="A6" t="s">
        <v>4</v>
      </c>
      <c r="B6" t="s">
        <v>5</v>
      </c>
      <c r="C6" s="3" t="s">
        <v>103</v>
      </c>
      <c r="D6" s="3" t="s">
        <v>104</v>
      </c>
      <c r="E6" s="3" t="s">
        <v>106</v>
      </c>
      <c r="F6" s="3" t="s">
        <v>107</v>
      </c>
      <c r="G6" s="13" t="s">
        <v>4</v>
      </c>
      <c r="H6" s="3" t="s">
        <v>5</v>
      </c>
      <c r="I6" s="3" t="s">
        <v>108</v>
      </c>
      <c r="J6" s="3" t="s">
        <v>109</v>
      </c>
      <c r="K6" s="3" t="s">
        <v>110</v>
      </c>
      <c r="L6" s="3" t="s">
        <v>111</v>
      </c>
      <c r="M6" s="3" t="s">
        <v>112</v>
      </c>
      <c r="N6" s="3" t="s">
        <v>113</v>
      </c>
    </row>
    <row r="7" spans="1:14" ht="15.75">
      <c r="A7" t="s">
        <v>6</v>
      </c>
      <c r="B7" t="s">
        <v>7</v>
      </c>
      <c r="C7">
        <v>2228</v>
      </c>
      <c r="D7">
        <v>4739</v>
      </c>
      <c r="E7">
        <v>1235</v>
      </c>
      <c r="F7">
        <v>3383</v>
      </c>
      <c r="G7" t="s">
        <v>6</v>
      </c>
      <c r="H7" t="s">
        <v>7</v>
      </c>
      <c r="I7">
        <v>2268</v>
      </c>
      <c r="J7">
        <v>2228</v>
      </c>
      <c r="K7">
        <v>40</v>
      </c>
      <c r="L7">
        <v>2228</v>
      </c>
      <c r="M7">
        <v>1860</v>
      </c>
      <c r="N7">
        <v>368</v>
      </c>
    </row>
    <row r="8" spans="1:14" ht="15.75">
      <c r="A8" t="s">
        <v>8</v>
      </c>
      <c r="B8" t="s">
        <v>9</v>
      </c>
      <c r="C8">
        <v>2247</v>
      </c>
      <c r="D8">
        <v>5208</v>
      </c>
      <c r="E8">
        <v>1187</v>
      </c>
      <c r="F8">
        <v>3613</v>
      </c>
      <c r="G8" t="s">
        <v>8</v>
      </c>
      <c r="H8" t="s">
        <v>9</v>
      </c>
      <c r="I8">
        <v>2321</v>
      </c>
      <c r="J8">
        <v>2247</v>
      </c>
      <c r="K8">
        <v>74</v>
      </c>
      <c r="L8">
        <v>2247</v>
      </c>
      <c r="M8">
        <v>1701</v>
      </c>
      <c r="N8">
        <v>546</v>
      </c>
    </row>
    <row r="9" spans="1:14" ht="15.75">
      <c r="A9" t="s">
        <v>10</v>
      </c>
      <c r="B9" t="s">
        <v>11</v>
      </c>
      <c r="C9">
        <v>1479</v>
      </c>
      <c r="D9">
        <v>3606</v>
      </c>
      <c r="E9">
        <v>794</v>
      </c>
      <c r="F9">
        <v>2532</v>
      </c>
      <c r="G9" t="s">
        <v>10</v>
      </c>
      <c r="H9" t="s">
        <v>11</v>
      </c>
      <c r="I9">
        <v>1520</v>
      </c>
      <c r="J9">
        <v>1479</v>
      </c>
      <c r="K9">
        <v>41</v>
      </c>
      <c r="L9">
        <v>1479</v>
      </c>
      <c r="M9">
        <v>1175</v>
      </c>
      <c r="N9">
        <v>304</v>
      </c>
    </row>
    <row r="10" spans="1:14" ht="15.75">
      <c r="A10" t="s">
        <v>12</v>
      </c>
      <c r="B10" t="s">
        <v>9</v>
      </c>
      <c r="C10">
        <v>475</v>
      </c>
      <c r="D10">
        <v>1277</v>
      </c>
      <c r="E10">
        <v>252</v>
      </c>
      <c r="F10">
        <v>884</v>
      </c>
      <c r="G10" t="s">
        <v>12</v>
      </c>
      <c r="H10" t="s">
        <v>9</v>
      </c>
      <c r="I10">
        <v>502</v>
      </c>
      <c r="J10">
        <v>475</v>
      </c>
      <c r="K10">
        <v>27</v>
      </c>
      <c r="L10">
        <v>475</v>
      </c>
      <c r="M10">
        <v>238</v>
      </c>
      <c r="N10">
        <v>237</v>
      </c>
    </row>
    <row r="11" spans="1:14" ht="15.75">
      <c r="A11" t="s">
        <v>13</v>
      </c>
      <c r="B11" t="s">
        <v>9</v>
      </c>
      <c r="C11">
        <v>550</v>
      </c>
      <c r="D11">
        <v>1253</v>
      </c>
      <c r="E11">
        <v>263</v>
      </c>
      <c r="F11">
        <v>819</v>
      </c>
      <c r="G11" t="s">
        <v>13</v>
      </c>
      <c r="H11" t="s">
        <v>9</v>
      </c>
      <c r="I11">
        <v>580</v>
      </c>
      <c r="J11">
        <v>550</v>
      </c>
      <c r="K11">
        <v>30</v>
      </c>
      <c r="L11">
        <v>550</v>
      </c>
      <c r="M11">
        <v>308</v>
      </c>
      <c r="N11">
        <v>242</v>
      </c>
    </row>
    <row r="12" spans="1:14" ht="15.75">
      <c r="A12" t="s">
        <v>14</v>
      </c>
      <c r="B12" t="s">
        <v>11</v>
      </c>
      <c r="C12">
        <v>966</v>
      </c>
      <c r="D12">
        <v>2772</v>
      </c>
      <c r="E12">
        <v>621</v>
      </c>
      <c r="F12">
        <v>2152</v>
      </c>
      <c r="G12" t="s">
        <v>14</v>
      </c>
      <c r="H12" t="s">
        <v>11</v>
      </c>
      <c r="I12">
        <v>1024</v>
      </c>
      <c r="J12">
        <v>966</v>
      </c>
      <c r="K12">
        <v>58</v>
      </c>
      <c r="L12">
        <v>966</v>
      </c>
      <c r="M12">
        <v>669</v>
      </c>
      <c r="N12">
        <v>297</v>
      </c>
    </row>
    <row r="13" spans="1:14" ht="15.75">
      <c r="A13" t="s">
        <v>15</v>
      </c>
      <c r="B13" t="s">
        <v>16</v>
      </c>
      <c r="C13">
        <v>1253</v>
      </c>
      <c r="D13">
        <v>2600</v>
      </c>
      <c r="E13">
        <v>645</v>
      </c>
      <c r="F13">
        <v>1758</v>
      </c>
      <c r="G13" t="s">
        <v>15</v>
      </c>
      <c r="H13" t="s">
        <v>16</v>
      </c>
      <c r="I13">
        <v>1282</v>
      </c>
      <c r="J13">
        <v>1253</v>
      </c>
      <c r="K13">
        <v>29</v>
      </c>
      <c r="L13">
        <v>1253</v>
      </c>
      <c r="M13">
        <v>1095</v>
      </c>
      <c r="N13">
        <v>158</v>
      </c>
    </row>
    <row r="14" spans="1:14" ht="15.75">
      <c r="A14" t="s">
        <v>17</v>
      </c>
      <c r="B14" t="s">
        <v>18</v>
      </c>
      <c r="C14">
        <v>2</v>
      </c>
      <c r="D14">
        <v>4</v>
      </c>
      <c r="E14">
        <v>1</v>
      </c>
      <c r="F14">
        <v>3</v>
      </c>
      <c r="G14" t="s">
        <v>17</v>
      </c>
      <c r="H14" t="s">
        <v>18</v>
      </c>
      <c r="I14">
        <v>2</v>
      </c>
      <c r="J14">
        <v>2</v>
      </c>
      <c r="K14">
        <v>0</v>
      </c>
      <c r="L14">
        <v>2</v>
      </c>
      <c r="M14">
        <v>1</v>
      </c>
      <c r="N14">
        <v>1</v>
      </c>
    </row>
    <row r="15" spans="1:14" ht="15.75">
      <c r="A15" t="s">
        <v>19</v>
      </c>
      <c r="B15" t="s">
        <v>16</v>
      </c>
      <c r="C15">
        <v>3491</v>
      </c>
      <c r="D15">
        <v>5812</v>
      </c>
      <c r="E15">
        <v>742</v>
      </c>
      <c r="F15">
        <v>1885</v>
      </c>
      <c r="G15" t="s">
        <v>19</v>
      </c>
      <c r="H15" t="s">
        <v>16</v>
      </c>
      <c r="I15">
        <v>3567</v>
      </c>
      <c r="J15">
        <v>3491</v>
      </c>
      <c r="K15">
        <v>76</v>
      </c>
      <c r="L15">
        <v>3491</v>
      </c>
      <c r="M15">
        <v>741</v>
      </c>
      <c r="N15">
        <v>2750</v>
      </c>
    </row>
    <row r="16" spans="1:14" ht="15.75">
      <c r="A16" t="s">
        <v>20</v>
      </c>
      <c r="B16" t="s">
        <v>16</v>
      </c>
      <c r="C16">
        <v>1422</v>
      </c>
      <c r="D16">
        <v>2483</v>
      </c>
      <c r="E16">
        <v>518</v>
      </c>
      <c r="F16">
        <v>1353</v>
      </c>
      <c r="G16" t="s">
        <v>20</v>
      </c>
      <c r="H16" t="s">
        <v>16</v>
      </c>
      <c r="I16">
        <v>1497</v>
      </c>
      <c r="J16">
        <v>1422</v>
      </c>
      <c r="K16">
        <v>75</v>
      </c>
      <c r="L16">
        <v>1422</v>
      </c>
      <c r="M16">
        <v>779</v>
      </c>
      <c r="N16">
        <v>643</v>
      </c>
    </row>
    <row r="17" spans="1:14" ht="15.75">
      <c r="A17" t="s">
        <v>21</v>
      </c>
      <c r="B17" t="s">
        <v>22</v>
      </c>
      <c r="C17">
        <v>2838</v>
      </c>
      <c r="D17">
        <v>5759</v>
      </c>
      <c r="E17">
        <v>1098</v>
      </c>
      <c r="F17">
        <v>3405</v>
      </c>
      <c r="G17" t="s">
        <v>21</v>
      </c>
      <c r="H17" t="s">
        <v>22</v>
      </c>
      <c r="I17">
        <v>2918</v>
      </c>
      <c r="J17">
        <v>2838</v>
      </c>
      <c r="K17">
        <v>80</v>
      </c>
      <c r="L17">
        <v>2838</v>
      </c>
      <c r="M17">
        <v>291</v>
      </c>
      <c r="N17">
        <v>2547</v>
      </c>
    </row>
    <row r="18" spans="1:14" ht="15.75">
      <c r="A18" t="s">
        <v>23</v>
      </c>
      <c r="B18" t="s">
        <v>11</v>
      </c>
      <c r="C18">
        <v>2335</v>
      </c>
      <c r="D18">
        <v>8131</v>
      </c>
      <c r="E18">
        <v>1551</v>
      </c>
      <c r="F18">
        <v>6343</v>
      </c>
      <c r="G18" t="s">
        <v>23</v>
      </c>
      <c r="H18" t="s">
        <v>11</v>
      </c>
      <c r="I18">
        <v>2522</v>
      </c>
      <c r="J18">
        <v>2335</v>
      </c>
      <c r="K18">
        <v>187</v>
      </c>
      <c r="L18">
        <v>2335</v>
      </c>
      <c r="M18">
        <v>1121</v>
      </c>
      <c r="N18">
        <v>1214</v>
      </c>
    </row>
    <row r="19" spans="1:14" ht="15.75">
      <c r="A19" t="s">
        <v>24</v>
      </c>
      <c r="B19" t="s">
        <v>18</v>
      </c>
      <c r="C19">
        <v>1247</v>
      </c>
      <c r="D19">
        <v>3433</v>
      </c>
      <c r="E19">
        <v>790</v>
      </c>
      <c r="F19">
        <v>2668</v>
      </c>
      <c r="G19" t="s">
        <v>24</v>
      </c>
      <c r="H19" t="s">
        <v>18</v>
      </c>
      <c r="I19">
        <v>1283</v>
      </c>
      <c r="J19">
        <v>1247</v>
      </c>
      <c r="K19">
        <v>36</v>
      </c>
      <c r="L19">
        <v>1247</v>
      </c>
      <c r="M19">
        <v>1057</v>
      </c>
      <c r="N19">
        <v>190</v>
      </c>
    </row>
    <row r="20" spans="1:14" ht="15.75">
      <c r="A20" t="s">
        <v>25</v>
      </c>
      <c r="B20" t="s">
        <v>9</v>
      </c>
      <c r="C20">
        <v>731</v>
      </c>
      <c r="D20">
        <v>1730</v>
      </c>
      <c r="E20">
        <v>417</v>
      </c>
      <c r="F20">
        <v>1292</v>
      </c>
      <c r="G20" t="s">
        <v>25</v>
      </c>
      <c r="H20" t="s">
        <v>9</v>
      </c>
      <c r="I20">
        <v>758</v>
      </c>
      <c r="J20">
        <v>731</v>
      </c>
      <c r="K20">
        <v>27</v>
      </c>
      <c r="L20">
        <v>731</v>
      </c>
      <c r="M20">
        <v>587</v>
      </c>
      <c r="N20">
        <v>144</v>
      </c>
    </row>
    <row r="21" spans="1:14" ht="15.75">
      <c r="A21" t="s">
        <v>26</v>
      </c>
      <c r="B21" t="s">
        <v>22</v>
      </c>
      <c r="C21">
        <v>2342</v>
      </c>
      <c r="D21">
        <v>5691</v>
      </c>
      <c r="E21">
        <v>992</v>
      </c>
      <c r="F21">
        <v>2632</v>
      </c>
      <c r="G21" t="s">
        <v>26</v>
      </c>
      <c r="H21" t="s">
        <v>22</v>
      </c>
      <c r="I21">
        <v>2376</v>
      </c>
      <c r="J21">
        <v>2342</v>
      </c>
      <c r="K21">
        <v>34</v>
      </c>
      <c r="L21">
        <v>2342</v>
      </c>
      <c r="M21">
        <v>847</v>
      </c>
      <c r="N21">
        <v>1495</v>
      </c>
    </row>
    <row r="22" spans="1:14" ht="15.75">
      <c r="A22" t="s">
        <v>27</v>
      </c>
      <c r="B22" t="s">
        <v>28</v>
      </c>
      <c r="C22">
        <v>1612</v>
      </c>
      <c r="D22">
        <v>3448</v>
      </c>
      <c r="E22">
        <v>869</v>
      </c>
      <c r="F22">
        <v>2418</v>
      </c>
      <c r="G22" t="s">
        <v>27</v>
      </c>
      <c r="H22" t="s">
        <v>28</v>
      </c>
      <c r="I22">
        <v>1646</v>
      </c>
      <c r="J22">
        <v>1612</v>
      </c>
      <c r="K22">
        <v>34</v>
      </c>
      <c r="L22">
        <v>1612</v>
      </c>
      <c r="M22">
        <v>1318</v>
      </c>
      <c r="N22">
        <v>294</v>
      </c>
    </row>
    <row r="23" spans="1:14" ht="15.75">
      <c r="A23" t="s">
        <v>29</v>
      </c>
      <c r="B23" t="s">
        <v>11</v>
      </c>
      <c r="C23">
        <v>1547</v>
      </c>
      <c r="D23">
        <v>4194</v>
      </c>
      <c r="E23">
        <v>890</v>
      </c>
      <c r="F23">
        <v>3024</v>
      </c>
      <c r="G23" t="s">
        <v>29</v>
      </c>
      <c r="H23" t="s">
        <v>11</v>
      </c>
      <c r="I23">
        <v>1593</v>
      </c>
      <c r="J23">
        <v>1547</v>
      </c>
      <c r="K23">
        <v>46</v>
      </c>
      <c r="L23">
        <v>1547</v>
      </c>
      <c r="M23">
        <v>933</v>
      </c>
      <c r="N23">
        <v>614</v>
      </c>
    </row>
    <row r="24" spans="1:14" ht="15.75">
      <c r="A24" t="s">
        <v>30</v>
      </c>
      <c r="B24" t="s">
        <v>31</v>
      </c>
      <c r="C24">
        <v>2233</v>
      </c>
      <c r="D24">
        <v>5237</v>
      </c>
      <c r="E24">
        <v>1425</v>
      </c>
      <c r="F24">
        <v>4099</v>
      </c>
      <c r="G24" t="s">
        <v>30</v>
      </c>
      <c r="H24" t="s">
        <v>31</v>
      </c>
      <c r="I24">
        <v>2264</v>
      </c>
      <c r="J24">
        <v>2233</v>
      </c>
      <c r="K24">
        <v>31</v>
      </c>
      <c r="L24">
        <v>2233</v>
      </c>
      <c r="M24">
        <v>2042</v>
      </c>
      <c r="N24">
        <v>191</v>
      </c>
    </row>
    <row r="25" spans="1:14" ht="15.75">
      <c r="A25" t="s">
        <v>32</v>
      </c>
      <c r="B25" t="s">
        <v>23</v>
      </c>
      <c r="C25">
        <v>42</v>
      </c>
      <c r="D25">
        <v>71</v>
      </c>
      <c r="E25">
        <v>22</v>
      </c>
      <c r="F25">
        <v>47</v>
      </c>
      <c r="G25" t="s">
        <v>32</v>
      </c>
      <c r="H25" t="s">
        <v>23</v>
      </c>
      <c r="I25">
        <v>47</v>
      </c>
      <c r="J25">
        <v>42</v>
      </c>
      <c r="K25">
        <v>5</v>
      </c>
      <c r="L25">
        <v>42</v>
      </c>
      <c r="M25">
        <v>32</v>
      </c>
      <c r="N25">
        <v>10</v>
      </c>
    </row>
    <row r="26" spans="1:14" ht="15.75">
      <c r="A26" t="s">
        <v>33</v>
      </c>
      <c r="B26" t="s">
        <v>23</v>
      </c>
      <c r="C26">
        <v>2767</v>
      </c>
      <c r="D26">
        <v>3535</v>
      </c>
      <c r="E26">
        <v>417</v>
      </c>
      <c r="F26">
        <v>919</v>
      </c>
      <c r="G26" t="s">
        <v>33</v>
      </c>
      <c r="H26" t="s">
        <v>23</v>
      </c>
      <c r="I26">
        <v>3287</v>
      </c>
      <c r="J26">
        <v>2767</v>
      </c>
      <c r="K26">
        <v>520</v>
      </c>
      <c r="L26">
        <v>2767</v>
      </c>
      <c r="M26">
        <v>787</v>
      </c>
      <c r="N26">
        <v>1980</v>
      </c>
    </row>
    <row r="27" spans="1:14" ht="15.75">
      <c r="A27" t="s">
        <v>34</v>
      </c>
      <c r="B27" t="s">
        <v>7</v>
      </c>
      <c r="C27">
        <v>1713</v>
      </c>
      <c r="D27">
        <v>3383</v>
      </c>
      <c r="E27">
        <v>727</v>
      </c>
      <c r="F27">
        <v>2044</v>
      </c>
      <c r="G27" t="s">
        <v>34</v>
      </c>
      <c r="H27" t="s">
        <v>7</v>
      </c>
      <c r="I27">
        <v>1761</v>
      </c>
      <c r="J27">
        <v>1713</v>
      </c>
      <c r="K27">
        <v>48</v>
      </c>
      <c r="L27">
        <v>1713</v>
      </c>
      <c r="M27">
        <v>926</v>
      </c>
      <c r="N27">
        <v>787</v>
      </c>
    </row>
    <row r="28" spans="1:14" ht="15.75">
      <c r="A28" t="s">
        <v>35</v>
      </c>
      <c r="B28" t="s">
        <v>16</v>
      </c>
      <c r="C28">
        <v>1984</v>
      </c>
      <c r="D28">
        <v>3332</v>
      </c>
      <c r="E28">
        <v>490</v>
      </c>
      <c r="F28">
        <v>1259</v>
      </c>
      <c r="G28" t="s">
        <v>35</v>
      </c>
      <c r="H28" t="s">
        <v>16</v>
      </c>
      <c r="I28">
        <v>2028</v>
      </c>
      <c r="J28">
        <v>1984</v>
      </c>
      <c r="K28">
        <v>44</v>
      </c>
      <c r="L28">
        <v>1984</v>
      </c>
      <c r="M28">
        <v>673</v>
      </c>
      <c r="N28">
        <v>1311</v>
      </c>
    </row>
    <row r="29" spans="1:14" ht="15.75">
      <c r="A29" t="s">
        <v>36</v>
      </c>
      <c r="B29" t="s">
        <v>16</v>
      </c>
      <c r="C29">
        <v>1300</v>
      </c>
      <c r="D29">
        <v>2538</v>
      </c>
      <c r="E29">
        <v>408</v>
      </c>
      <c r="F29">
        <v>1115</v>
      </c>
      <c r="G29" t="s">
        <v>36</v>
      </c>
      <c r="H29" t="s">
        <v>16</v>
      </c>
      <c r="I29">
        <v>1318</v>
      </c>
      <c r="J29">
        <v>1300</v>
      </c>
      <c r="K29">
        <v>18</v>
      </c>
      <c r="L29">
        <v>1300</v>
      </c>
      <c r="M29">
        <v>497</v>
      </c>
      <c r="N29">
        <v>803</v>
      </c>
    </row>
    <row r="30" spans="1:14" ht="15.75">
      <c r="A30" t="s">
        <v>37</v>
      </c>
      <c r="B30" t="s">
        <v>23</v>
      </c>
      <c r="C30">
        <v>2685</v>
      </c>
      <c r="D30">
        <v>4153</v>
      </c>
      <c r="E30">
        <v>550</v>
      </c>
      <c r="F30">
        <v>1534</v>
      </c>
      <c r="G30" t="s">
        <v>37</v>
      </c>
      <c r="H30" t="s">
        <v>23</v>
      </c>
      <c r="I30">
        <v>2859</v>
      </c>
      <c r="J30">
        <v>2685</v>
      </c>
      <c r="K30">
        <v>174</v>
      </c>
      <c r="L30">
        <v>2685</v>
      </c>
      <c r="M30">
        <v>92</v>
      </c>
      <c r="N30">
        <v>2593</v>
      </c>
    </row>
    <row r="31" spans="1:14" ht="15.75">
      <c r="A31" t="s">
        <v>38</v>
      </c>
      <c r="B31" t="s">
        <v>31</v>
      </c>
      <c r="C31">
        <v>1422</v>
      </c>
      <c r="D31">
        <v>3148</v>
      </c>
      <c r="E31">
        <v>763</v>
      </c>
      <c r="F31">
        <v>2186</v>
      </c>
      <c r="G31" t="s">
        <v>38</v>
      </c>
      <c r="H31" t="s">
        <v>31</v>
      </c>
      <c r="I31">
        <v>1448</v>
      </c>
      <c r="J31">
        <v>1422</v>
      </c>
      <c r="K31">
        <v>26</v>
      </c>
      <c r="L31">
        <v>1422</v>
      </c>
      <c r="M31">
        <v>1216</v>
      </c>
      <c r="N31">
        <v>206</v>
      </c>
    </row>
    <row r="32" spans="1:14" ht="15.75">
      <c r="A32" t="s">
        <v>39</v>
      </c>
      <c r="B32" t="s">
        <v>31</v>
      </c>
      <c r="C32">
        <v>1069</v>
      </c>
      <c r="D32">
        <v>2522</v>
      </c>
      <c r="E32">
        <v>611</v>
      </c>
      <c r="F32">
        <v>1864</v>
      </c>
      <c r="G32" t="s">
        <v>39</v>
      </c>
      <c r="H32" t="s">
        <v>31</v>
      </c>
      <c r="I32">
        <v>1079</v>
      </c>
      <c r="J32">
        <v>1069</v>
      </c>
      <c r="K32">
        <v>10</v>
      </c>
      <c r="L32">
        <v>1069</v>
      </c>
      <c r="M32">
        <v>927</v>
      </c>
      <c r="N32">
        <v>142</v>
      </c>
    </row>
    <row r="33" spans="1:14" ht="15.75">
      <c r="A33" t="s">
        <v>40</v>
      </c>
      <c r="B33" t="s">
        <v>18</v>
      </c>
      <c r="C33">
        <v>2045</v>
      </c>
      <c r="D33">
        <v>6331</v>
      </c>
      <c r="E33">
        <v>1361</v>
      </c>
      <c r="F33">
        <v>5115</v>
      </c>
      <c r="G33" t="s">
        <v>40</v>
      </c>
      <c r="H33" t="s">
        <v>18</v>
      </c>
      <c r="I33">
        <v>2153</v>
      </c>
      <c r="J33">
        <v>2045</v>
      </c>
      <c r="K33">
        <v>108</v>
      </c>
      <c r="L33">
        <v>2045</v>
      </c>
      <c r="M33">
        <v>1581</v>
      </c>
      <c r="N33">
        <v>464</v>
      </c>
    </row>
    <row r="34" spans="1:14" ht="15.75">
      <c r="A34" t="s">
        <v>41</v>
      </c>
      <c r="B34" t="s">
        <v>7</v>
      </c>
      <c r="C34">
        <v>2590</v>
      </c>
      <c r="D34">
        <v>5566</v>
      </c>
      <c r="E34">
        <v>1490</v>
      </c>
      <c r="F34">
        <v>4092</v>
      </c>
      <c r="G34" t="s">
        <v>41</v>
      </c>
      <c r="H34" t="s">
        <v>7</v>
      </c>
      <c r="I34">
        <v>2629</v>
      </c>
      <c r="J34">
        <v>2590</v>
      </c>
      <c r="K34">
        <v>39</v>
      </c>
      <c r="L34">
        <v>2590</v>
      </c>
      <c r="M34">
        <v>2294</v>
      </c>
      <c r="N34">
        <v>296</v>
      </c>
    </row>
    <row r="35" spans="1:14" ht="15.75">
      <c r="A35" t="s">
        <v>42</v>
      </c>
      <c r="B35" t="s">
        <v>31</v>
      </c>
      <c r="C35">
        <v>1375</v>
      </c>
      <c r="D35">
        <v>3196</v>
      </c>
      <c r="E35">
        <v>862</v>
      </c>
      <c r="F35">
        <v>2469</v>
      </c>
      <c r="G35" t="s">
        <v>42</v>
      </c>
      <c r="H35" t="s">
        <v>31</v>
      </c>
      <c r="I35">
        <v>1398</v>
      </c>
      <c r="J35">
        <v>1375</v>
      </c>
      <c r="K35">
        <v>23</v>
      </c>
      <c r="L35">
        <v>1375</v>
      </c>
      <c r="M35">
        <v>1225</v>
      </c>
      <c r="N35">
        <v>150</v>
      </c>
    </row>
    <row r="36" spans="1:14" ht="15.75">
      <c r="A36" t="s">
        <v>43</v>
      </c>
      <c r="B36" t="s">
        <v>44</v>
      </c>
      <c r="C36">
        <v>1219</v>
      </c>
      <c r="D36">
        <v>3742</v>
      </c>
      <c r="E36">
        <v>778</v>
      </c>
      <c r="F36">
        <v>3008</v>
      </c>
      <c r="G36" t="s">
        <v>43</v>
      </c>
      <c r="H36" t="s">
        <v>44</v>
      </c>
      <c r="I36">
        <v>1330</v>
      </c>
      <c r="J36">
        <v>1219</v>
      </c>
      <c r="K36">
        <v>111</v>
      </c>
      <c r="L36">
        <v>1219</v>
      </c>
      <c r="M36">
        <v>422</v>
      </c>
      <c r="N36">
        <v>797</v>
      </c>
    </row>
    <row r="37" spans="1:14" ht="15.75">
      <c r="A37" t="s">
        <v>45</v>
      </c>
      <c r="B37" t="s">
        <v>44</v>
      </c>
      <c r="C37">
        <v>1853</v>
      </c>
      <c r="D37">
        <v>6326</v>
      </c>
      <c r="E37">
        <v>1188</v>
      </c>
      <c r="F37">
        <v>5146</v>
      </c>
      <c r="G37" t="s">
        <v>45</v>
      </c>
      <c r="H37" t="s">
        <v>44</v>
      </c>
      <c r="I37">
        <v>2015</v>
      </c>
      <c r="J37">
        <v>1853</v>
      </c>
      <c r="K37">
        <v>162</v>
      </c>
      <c r="L37">
        <v>1853</v>
      </c>
      <c r="M37">
        <v>662</v>
      </c>
      <c r="N37">
        <v>1191</v>
      </c>
    </row>
    <row r="38" spans="1:14" ht="15.75">
      <c r="A38" t="s">
        <v>46</v>
      </c>
      <c r="B38" t="s">
        <v>28</v>
      </c>
      <c r="C38">
        <v>2394</v>
      </c>
      <c r="D38">
        <v>4945</v>
      </c>
      <c r="E38">
        <v>1213</v>
      </c>
      <c r="F38">
        <v>3375</v>
      </c>
      <c r="G38" t="s">
        <v>46</v>
      </c>
      <c r="H38" t="s">
        <v>28</v>
      </c>
      <c r="I38">
        <v>2447</v>
      </c>
      <c r="J38">
        <v>2394</v>
      </c>
      <c r="K38">
        <v>53</v>
      </c>
      <c r="L38">
        <v>2394</v>
      </c>
      <c r="M38">
        <v>1933</v>
      </c>
      <c r="N38">
        <v>461</v>
      </c>
    </row>
    <row r="39" spans="1:14" ht="15.75">
      <c r="A39" s="2" t="s">
        <v>47</v>
      </c>
      <c r="B39" t="s">
        <v>9</v>
      </c>
      <c r="C39">
        <v>1869</v>
      </c>
      <c r="D39">
        <v>4381</v>
      </c>
      <c r="E39">
        <v>904</v>
      </c>
      <c r="F39">
        <v>2848</v>
      </c>
      <c r="G39" t="s">
        <v>47</v>
      </c>
      <c r="H39" t="s">
        <v>9</v>
      </c>
      <c r="I39">
        <v>1978</v>
      </c>
      <c r="J39">
        <v>1869</v>
      </c>
      <c r="K39">
        <v>109</v>
      </c>
      <c r="L39">
        <v>1869</v>
      </c>
      <c r="M39">
        <v>1013</v>
      </c>
      <c r="N39">
        <v>856</v>
      </c>
    </row>
    <row r="40" spans="1:14" ht="15.75">
      <c r="A40" s="2" t="s">
        <v>48</v>
      </c>
      <c r="B40" t="s">
        <v>28</v>
      </c>
      <c r="C40">
        <v>3028</v>
      </c>
      <c r="D40">
        <v>6864</v>
      </c>
      <c r="E40">
        <v>1669</v>
      </c>
      <c r="F40">
        <v>4945</v>
      </c>
      <c r="G40" t="s">
        <v>48</v>
      </c>
      <c r="H40" t="s">
        <v>28</v>
      </c>
      <c r="I40">
        <v>3091</v>
      </c>
      <c r="J40">
        <v>3028</v>
      </c>
      <c r="K40">
        <v>63</v>
      </c>
      <c r="L40">
        <v>3028</v>
      </c>
      <c r="M40">
        <v>2425</v>
      </c>
      <c r="N40">
        <v>603</v>
      </c>
    </row>
    <row r="41" spans="1:14" ht="15.75">
      <c r="A41" t="s">
        <v>49</v>
      </c>
      <c r="B41" t="s">
        <v>18</v>
      </c>
      <c r="C41">
        <v>0</v>
      </c>
      <c r="D41">
        <v>0</v>
      </c>
      <c r="E41">
        <v>0</v>
      </c>
      <c r="F41">
        <v>0</v>
      </c>
      <c r="G41" t="s">
        <v>49</v>
      </c>
      <c r="H41" t="s">
        <v>18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ht="15.75">
      <c r="A42" t="s">
        <v>50</v>
      </c>
      <c r="B42" t="s">
        <v>44</v>
      </c>
      <c r="C42">
        <v>2449</v>
      </c>
      <c r="D42">
        <v>8834</v>
      </c>
      <c r="E42">
        <v>1812</v>
      </c>
      <c r="F42">
        <v>7460</v>
      </c>
      <c r="G42" t="s">
        <v>50</v>
      </c>
      <c r="H42" t="s">
        <v>44</v>
      </c>
      <c r="I42">
        <v>2666</v>
      </c>
      <c r="J42">
        <v>2449</v>
      </c>
      <c r="K42">
        <v>217</v>
      </c>
      <c r="L42">
        <v>2449</v>
      </c>
      <c r="M42">
        <v>1481</v>
      </c>
      <c r="N42">
        <v>968</v>
      </c>
    </row>
    <row r="43" spans="1:14" ht="15.75">
      <c r="A43" t="s">
        <v>51</v>
      </c>
      <c r="B43" t="s">
        <v>31</v>
      </c>
      <c r="C43">
        <v>1454</v>
      </c>
      <c r="D43">
        <v>3178</v>
      </c>
      <c r="E43">
        <v>824</v>
      </c>
      <c r="F43">
        <v>2303</v>
      </c>
      <c r="G43" t="s">
        <v>51</v>
      </c>
      <c r="H43" t="s">
        <v>31</v>
      </c>
      <c r="I43">
        <v>1477</v>
      </c>
      <c r="J43">
        <v>1454</v>
      </c>
      <c r="K43">
        <v>23</v>
      </c>
      <c r="L43">
        <v>1454</v>
      </c>
      <c r="M43">
        <v>1284</v>
      </c>
      <c r="N43">
        <v>170</v>
      </c>
    </row>
    <row r="44" spans="1:14" ht="15.75">
      <c r="A44" t="s">
        <v>52</v>
      </c>
      <c r="B44" t="s">
        <v>7</v>
      </c>
      <c r="C44">
        <v>1591</v>
      </c>
      <c r="D44">
        <v>3479</v>
      </c>
      <c r="E44">
        <v>1005</v>
      </c>
      <c r="F44">
        <v>2701</v>
      </c>
      <c r="G44" t="s">
        <v>52</v>
      </c>
      <c r="H44" t="s">
        <v>7</v>
      </c>
      <c r="I44">
        <v>1601</v>
      </c>
      <c r="J44">
        <v>1591</v>
      </c>
      <c r="K44">
        <v>10</v>
      </c>
      <c r="L44">
        <v>1591</v>
      </c>
      <c r="M44">
        <v>1502</v>
      </c>
      <c r="N44">
        <v>89</v>
      </c>
    </row>
    <row r="45" spans="1:14" ht="15.75">
      <c r="A45" t="s">
        <v>53</v>
      </c>
      <c r="B45" t="s">
        <v>16</v>
      </c>
      <c r="C45">
        <v>606</v>
      </c>
      <c r="D45">
        <v>1500</v>
      </c>
      <c r="E45">
        <v>413</v>
      </c>
      <c r="F45">
        <v>1194</v>
      </c>
      <c r="G45" t="s">
        <v>53</v>
      </c>
      <c r="H45" t="s">
        <v>16</v>
      </c>
      <c r="I45">
        <v>620</v>
      </c>
      <c r="J45">
        <v>606</v>
      </c>
      <c r="K45">
        <v>14</v>
      </c>
      <c r="L45">
        <v>606</v>
      </c>
      <c r="M45">
        <v>508</v>
      </c>
      <c r="N45">
        <v>98</v>
      </c>
    </row>
    <row r="46" spans="1:14" ht="15.75">
      <c r="A46" t="s">
        <v>54</v>
      </c>
      <c r="B46" t="s">
        <v>7</v>
      </c>
      <c r="C46">
        <v>3404</v>
      </c>
      <c r="D46">
        <v>7715</v>
      </c>
      <c r="E46">
        <v>1669</v>
      </c>
      <c r="F46">
        <v>5048</v>
      </c>
      <c r="G46" t="s">
        <v>54</v>
      </c>
      <c r="H46" t="s">
        <v>7</v>
      </c>
      <c r="I46">
        <v>3483</v>
      </c>
      <c r="J46">
        <v>3404</v>
      </c>
      <c r="K46">
        <v>79</v>
      </c>
      <c r="L46">
        <v>3404</v>
      </c>
      <c r="M46">
        <v>2218</v>
      </c>
      <c r="N46">
        <v>1186</v>
      </c>
    </row>
    <row r="47" spans="1:14" ht="15.75">
      <c r="A47" t="s">
        <v>55</v>
      </c>
      <c r="B47" t="s">
        <v>18</v>
      </c>
      <c r="C47">
        <v>1644</v>
      </c>
      <c r="D47">
        <v>4307</v>
      </c>
      <c r="E47">
        <v>979</v>
      </c>
      <c r="F47">
        <v>3289</v>
      </c>
      <c r="G47" t="s">
        <v>55</v>
      </c>
      <c r="H47" t="s">
        <v>18</v>
      </c>
      <c r="I47">
        <v>1703</v>
      </c>
      <c r="J47">
        <v>1644</v>
      </c>
      <c r="K47">
        <v>59</v>
      </c>
      <c r="L47">
        <v>1644</v>
      </c>
      <c r="M47">
        <v>1405</v>
      </c>
      <c r="N47">
        <v>239</v>
      </c>
    </row>
    <row r="48" spans="1:14" ht="15.75">
      <c r="A48" t="s">
        <v>56</v>
      </c>
      <c r="B48" t="s">
        <v>7</v>
      </c>
      <c r="C48">
        <v>3628</v>
      </c>
      <c r="D48">
        <v>7356</v>
      </c>
      <c r="E48">
        <v>1760</v>
      </c>
      <c r="F48">
        <v>4904</v>
      </c>
      <c r="G48" t="s">
        <v>56</v>
      </c>
      <c r="H48" t="s">
        <v>7</v>
      </c>
      <c r="I48">
        <v>3708</v>
      </c>
      <c r="J48">
        <v>3628</v>
      </c>
      <c r="K48">
        <v>80</v>
      </c>
      <c r="L48">
        <v>3628</v>
      </c>
      <c r="M48">
        <v>2404</v>
      </c>
      <c r="N48">
        <v>1224</v>
      </c>
    </row>
    <row r="49" spans="1:14" ht="15.75">
      <c r="A49" t="s">
        <v>57</v>
      </c>
      <c r="B49" t="s">
        <v>9</v>
      </c>
      <c r="C49">
        <v>955</v>
      </c>
      <c r="D49">
        <v>2197</v>
      </c>
      <c r="E49">
        <v>425</v>
      </c>
      <c r="F49">
        <v>1355</v>
      </c>
      <c r="G49" t="s">
        <v>57</v>
      </c>
      <c r="H49" t="s">
        <v>9</v>
      </c>
      <c r="I49">
        <v>1008</v>
      </c>
      <c r="J49">
        <v>955</v>
      </c>
      <c r="K49">
        <v>53</v>
      </c>
      <c r="L49">
        <v>955</v>
      </c>
      <c r="M49">
        <v>366</v>
      </c>
      <c r="N49">
        <v>589</v>
      </c>
    </row>
    <row r="50" spans="1:14" ht="15.75">
      <c r="A50" t="s">
        <v>28</v>
      </c>
      <c r="B50" t="s">
        <v>28</v>
      </c>
      <c r="C50">
        <v>2285</v>
      </c>
      <c r="D50">
        <v>4954</v>
      </c>
      <c r="E50">
        <v>1067</v>
      </c>
      <c r="F50">
        <v>3220</v>
      </c>
      <c r="G50" t="s">
        <v>28</v>
      </c>
      <c r="H50" t="s">
        <v>28</v>
      </c>
      <c r="I50">
        <v>2339</v>
      </c>
      <c r="J50">
        <v>2285</v>
      </c>
      <c r="K50">
        <v>54</v>
      </c>
      <c r="L50">
        <v>2285</v>
      </c>
      <c r="M50">
        <v>1256</v>
      </c>
      <c r="N50">
        <v>1029</v>
      </c>
    </row>
    <row r="51" spans="1:14" ht="15.75">
      <c r="A51" t="s">
        <v>58</v>
      </c>
      <c r="B51" t="s">
        <v>23</v>
      </c>
      <c r="C51">
        <v>5638</v>
      </c>
      <c r="D51">
        <v>7385</v>
      </c>
      <c r="E51">
        <v>897</v>
      </c>
      <c r="F51">
        <v>1960</v>
      </c>
      <c r="G51" t="s">
        <v>58</v>
      </c>
      <c r="H51" t="s">
        <v>23</v>
      </c>
      <c r="I51">
        <v>6033</v>
      </c>
      <c r="J51">
        <v>5638</v>
      </c>
      <c r="K51">
        <v>395</v>
      </c>
      <c r="L51">
        <v>5638</v>
      </c>
      <c r="M51">
        <v>1098</v>
      </c>
      <c r="N51">
        <v>4540</v>
      </c>
    </row>
    <row r="52" spans="1:14" ht="15.75">
      <c r="A52" t="s">
        <v>59</v>
      </c>
      <c r="B52" t="s">
        <v>16</v>
      </c>
      <c r="C52">
        <v>2306</v>
      </c>
      <c r="D52">
        <v>3999</v>
      </c>
      <c r="E52">
        <v>686</v>
      </c>
      <c r="F52">
        <v>1888</v>
      </c>
      <c r="G52" t="s">
        <v>59</v>
      </c>
      <c r="H52" t="s">
        <v>16</v>
      </c>
      <c r="I52">
        <v>2402</v>
      </c>
      <c r="J52">
        <v>2306</v>
      </c>
      <c r="K52">
        <v>96</v>
      </c>
      <c r="L52">
        <v>2306</v>
      </c>
      <c r="M52">
        <v>798</v>
      </c>
      <c r="N52">
        <v>1508</v>
      </c>
    </row>
    <row r="53" spans="1:14" ht="15.75">
      <c r="A53" t="s">
        <v>60</v>
      </c>
      <c r="B53" t="s">
        <v>16</v>
      </c>
      <c r="C53">
        <v>3560</v>
      </c>
      <c r="D53">
        <v>5849</v>
      </c>
      <c r="E53">
        <v>611</v>
      </c>
      <c r="F53">
        <v>1532</v>
      </c>
      <c r="G53" t="s">
        <v>60</v>
      </c>
      <c r="H53" t="s">
        <v>16</v>
      </c>
      <c r="I53">
        <v>3640</v>
      </c>
      <c r="J53">
        <v>3560</v>
      </c>
      <c r="K53">
        <v>80</v>
      </c>
      <c r="L53">
        <v>3560</v>
      </c>
      <c r="M53">
        <v>524</v>
      </c>
      <c r="N53">
        <v>3036</v>
      </c>
    </row>
    <row r="54" spans="1:14" ht="15.75">
      <c r="A54" t="s">
        <v>61</v>
      </c>
      <c r="B54" t="s">
        <v>11</v>
      </c>
      <c r="C54">
        <v>3429</v>
      </c>
      <c r="D54">
        <v>7362</v>
      </c>
      <c r="E54">
        <v>1213</v>
      </c>
      <c r="F54">
        <v>3959</v>
      </c>
      <c r="G54" t="s">
        <v>61</v>
      </c>
      <c r="H54" t="s">
        <v>11</v>
      </c>
      <c r="I54">
        <v>3550</v>
      </c>
      <c r="J54">
        <v>3429</v>
      </c>
      <c r="K54">
        <v>121</v>
      </c>
      <c r="L54">
        <v>3429</v>
      </c>
      <c r="M54">
        <v>798</v>
      </c>
      <c r="N54">
        <v>2631</v>
      </c>
    </row>
    <row r="55" spans="1:14" ht="15.75">
      <c r="A55" t="s">
        <v>62</v>
      </c>
      <c r="B55" t="s">
        <v>7</v>
      </c>
      <c r="C55">
        <v>2202</v>
      </c>
      <c r="D55">
        <v>5599</v>
      </c>
      <c r="E55">
        <v>1603</v>
      </c>
      <c r="F55">
        <v>4782</v>
      </c>
      <c r="G55" t="s">
        <v>62</v>
      </c>
      <c r="H55" t="s">
        <v>7</v>
      </c>
      <c r="I55">
        <v>2224</v>
      </c>
      <c r="J55">
        <v>2202</v>
      </c>
      <c r="K55">
        <v>22</v>
      </c>
      <c r="L55">
        <v>2202</v>
      </c>
      <c r="M55">
        <v>2011</v>
      </c>
      <c r="N55">
        <v>191</v>
      </c>
    </row>
    <row r="56" spans="1:14" ht="15.75">
      <c r="A56" t="s">
        <v>63</v>
      </c>
      <c r="B56" t="s">
        <v>22</v>
      </c>
      <c r="C56">
        <v>4264</v>
      </c>
      <c r="D56">
        <v>8367</v>
      </c>
      <c r="E56">
        <v>767</v>
      </c>
      <c r="F56">
        <v>1999</v>
      </c>
      <c r="G56" t="s">
        <v>63</v>
      </c>
      <c r="H56" t="s">
        <v>22</v>
      </c>
      <c r="I56">
        <v>4369</v>
      </c>
      <c r="J56">
        <v>4264</v>
      </c>
      <c r="K56">
        <v>105</v>
      </c>
      <c r="L56">
        <v>4264</v>
      </c>
      <c r="M56">
        <v>519</v>
      </c>
      <c r="N56">
        <v>3745</v>
      </c>
    </row>
    <row r="57" spans="1:14" ht="15.75">
      <c r="A57" t="s">
        <v>64</v>
      </c>
      <c r="B57" t="s">
        <v>9</v>
      </c>
      <c r="C57">
        <v>589</v>
      </c>
      <c r="D57">
        <v>1342</v>
      </c>
      <c r="E57">
        <v>295</v>
      </c>
      <c r="F57">
        <v>929</v>
      </c>
      <c r="G57" t="s">
        <v>64</v>
      </c>
      <c r="H57" t="s">
        <v>9</v>
      </c>
      <c r="I57">
        <v>622</v>
      </c>
      <c r="J57">
        <v>589</v>
      </c>
      <c r="K57">
        <v>33</v>
      </c>
      <c r="L57">
        <v>589</v>
      </c>
      <c r="M57">
        <v>349</v>
      </c>
      <c r="N57">
        <v>240</v>
      </c>
    </row>
    <row r="58" spans="1:14" ht="15.75">
      <c r="A58" t="s">
        <v>65</v>
      </c>
      <c r="B58" t="s">
        <v>18</v>
      </c>
      <c r="C58">
        <v>1069</v>
      </c>
      <c r="D58">
        <v>3658</v>
      </c>
      <c r="E58">
        <v>750</v>
      </c>
      <c r="F58">
        <v>3019</v>
      </c>
      <c r="G58" t="s">
        <v>65</v>
      </c>
      <c r="H58" t="s">
        <v>18</v>
      </c>
      <c r="I58">
        <v>1167</v>
      </c>
      <c r="J58">
        <v>1069</v>
      </c>
      <c r="K58">
        <v>98</v>
      </c>
      <c r="L58">
        <v>1069</v>
      </c>
      <c r="M58">
        <v>796</v>
      </c>
      <c r="N58">
        <v>273</v>
      </c>
    </row>
    <row r="59" spans="1:14" ht="15.75">
      <c r="A59" t="s">
        <v>66</v>
      </c>
      <c r="B59" t="s">
        <v>22</v>
      </c>
      <c r="C59">
        <v>8</v>
      </c>
      <c r="D59">
        <v>15</v>
      </c>
      <c r="E59">
        <v>1</v>
      </c>
      <c r="F59">
        <v>4</v>
      </c>
      <c r="G59" t="s">
        <v>66</v>
      </c>
      <c r="H59" t="s">
        <v>22</v>
      </c>
      <c r="I59">
        <v>12</v>
      </c>
      <c r="J59">
        <v>8</v>
      </c>
      <c r="K59">
        <v>4</v>
      </c>
      <c r="L59">
        <v>8</v>
      </c>
      <c r="M59">
        <v>0</v>
      </c>
      <c r="N59">
        <v>8</v>
      </c>
    </row>
    <row r="60" spans="1:14" ht="15.75">
      <c r="A60" t="s">
        <v>67</v>
      </c>
      <c r="B60" t="s">
        <v>31</v>
      </c>
      <c r="C60">
        <v>1901</v>
      </c>
      <c r="D60">
        <v>3994</v>
      </c>
      <c r="E60">
        <v>954</v>
      </c>
      <c r="F60">
        <v>2733</v>
      </c>
      <c r="G60" t="s">
        <v>67</v>
      </c>
      <c r="H60" t="s">
        <v>31</v>
      </c>
      <c r="I60">
        <v>1939</v>
      </c>
      <c r="J60">
        <v>1901</v>
      </c>
      <c r="K60">
        <v>38</v>
      </c>
      <c r="L60">
        <v>1901</v>
      </c>
      <c r="M60">
        <v>1648</v>
      </c>
      <c r="N60">
        <v>253</v>
      </c>
    </row>
    <row r="61" spans="1:14" ht="15.75">
      <c r="A61" t="s">
        <v>68</v>
      </c>
      <c r="B61" t="s">
        <v>31</v>
      </c>
      <c r="C61">
        <v>1338</v>
      </c>
      <c r="D61">
        <v>2984</v>
      </c>
      <c r="E61">
        <v>743</v>
      </c>
      <c r="F61">
        <v>2157</v>
      </c>
      <c r="G61" t="s">
        <v>68</v>
      </c>
      <c r="H61" t="s">
        <v>31</v>
      </c>
      <c r="I61">
        <v>1364</v>
      </c>
      <c r="J61">
        <v>1338</v>
      </c>
      <c r="K61">
        <v>26</v>
      </c>
      <c r="L61">
        <v>1338</v>
      </c>
      <c r="M61">
        <v>1189</v>
      </c>
      <c r="N61">
        <v>149</v>
      </c>
    </row>
    <row r="62" spans="1:14" ht="15.75">
      <c r="A62" t="s">
        <v>69</v>
      </c>
      <c r="B62" t="s">
        <v>44</v>
      </c>
      <c r="C62">
        <v>2201</v>
      </c>
      <c r="D62">
        <v>6783</v>
      </c>
      <c r="E62">
        <v>1397</v>
      </c>
      <c r="F62">
        <v>5472</v>
      </c>
      <c r="G62" t="s">
        <v>69</v>
      </c>
      <c r="H62" t="s">
        <v>44</v>
      </c>
      <c r="I62">
        <v>2325</v>
      </c>
      <c r="J62">
        <v>2201</v>
      </c>
      <c r="K62">
        <v>124</v>
      </c>
      <c r="L62">
        <v>2201</v>
      </c>
      <c r="M62">
        <v>754</v>
      </c>
      <c r="N62">
        <v>1447</v>
      </c>
    </row>
    <row r="63" spans="1:14" ht="15.75">
      <c r="A63" t="s">
        <v>70</v>
      </c>
      <c r="B63" t="s">
        <v>22</v>
      </c>
      <c r="C63">
        <v>522</v>
      </c>
      <c r="D63">
        <v>816</v>
      </c>
      <c r="E63">
        <v>179</v>
      </c>
      <c r="F63">
        <v>412</v>
      </c>
      <c r="G63" t="s">
        <v>70</v>
      </c>
      <c r="H63" t="s">
        <v>22</v>
      </c>
      <c r="I63">
        <v>576</v>
      </c>
      <c r="J63">
        <v>522</v>
      </c>
      <c r="K63">
        <v>54</v>
      </c>
      <c r="L63">
        <v>522</v>
      </c>
      <c r="M63">
        <v>208</v>
      </c>
      <c r="N63">
        <v>314</v>
      </c>
    </row>
    <row r="64" spans="1:14" ht="15.75">
      <c r="A64" t="s">
        <v>71</v>
      </c>
      <c r="B64" t="s">
        <v>23</v>
      </c>
      <c r="C64">
        <v>640</v>
      </c>
      <c r="D64">
        <v>938</v>
      </c>
      <c r="E64">
        <v>133</v>
      </c>
      <c r="F64">
        <v>302</v>
      </c>
      <c r="G64" t="s">
        <v>71</v>
      </c>
      <c r="H64" t="s">
        <v>23</v>
      </c>
      <c r="I64">
        <v>678</v>
      </c>
      <c r="J64">
        <v>640</v>
      </c>
      <c r="K64">
        <v>38</v>
      </c>
      <c r="L64">
        <v>640</v>
      </c>
      <c r="M64">
        <v>177</v>
      </c>
      <c r="N64">
        <v>463</v>
      </c>
    </row>
    <row r="65" spans="1:14" ht="15.75">
      <c r="A65" t="s">
        <v>72</v>
      </c>
      <c r="B65" t="s">
        <v>9</v>
      </c>
      <c r="C65">
        <v>363</v>
      </c>
      <c r="D65">
        <v>882</v>
      </c>
      <c r="E65">
        <v>191</v>
      </c>
      <c r="F65">
        <v>565</v>
      </c>
      <c r="G65" t="s">
        <v>72</v>
      </c>
      <c r="H65" t="s">
        <v>9</v>
      </c>
      <c r="I65">
        <v>381</v>
      </c>
      <c r="J65">
        <v>363</v>
      </c>
      <c r="K65">
        <v>18</v>
      </c>
      <c r="L65">
        <v>363</v>
      </c>
      <c r="M65">
        <v>200</v>
      </c>
      <c r="N65">
        <v>163</v>
      </c>
    </row>
    <row r="66" spans="1:14" ht="15.75">
      <c r="A66" t="s">
        <v>73</v>
      </c>
      <c r="B66" t="s">
        <v>31</v>
      </c>
      <c r="C66">
        <v>1904</v>
      </c>
      <c r="D66">
        <v>4275</v>
      </c>
      <c r="E66">
        <v>1069</v>
      </c>
      <c r="F66">
        <v>3113</v>
      </c>
      <c r="G66" t="s">
        <v>73</v>
      </c>
      <c r="H66" t="s">
        <v>31</v>
      </c>
      <c r="I66">
        <v>1940</v>
      </c>
      <c r="J66">
        <v>1904</v>
      </c>
      <c r="K66">
        <v>36</v>
      </c>
      <c r="L66">
        <v>1904</v>
      </c>
      <c r="M66">
        <v>1647</v>
      </c>
      <c r="N66">
        <v>257</v>
      </c>
    </row>
    <row r="67" spans="1:14" ht="15.75">
      <c r="A67" t="s">
        <v>74</v>
      </c>
      <c r="B67" t="s">
        <v>31</v>
      </c>
      <c r="C67">
        <v>695</v>
      </c>
      <c r="D67">
        <v>1682</v>
      </c>
      <c r="E67">
        <v>467</v>
      </c>
      <c r="F67">
        <v>1362</v>
      </c>
      <c r="G67" t="s">
        <v>74</v>
      </c>
      <c r="H67" t="s">
        <v>31</v>
      </c>
      <c r="I67">
        <v>704</v>
      </c>
      <c r="J67">
        <v>695</v>
      </c>
      <c r="K67">
        <v>9</v>
      </c>
      <c r="L67">
        <v>695</v>
      </c>
      <c r="M67">
        <v>659</v>
      </c>
      <c r="N67">
        <v>36</v>
      </c>
    </row>
    <row r="68" spans="1:14" ht="15.75">
      <c r="A68" t="s">
        <v>75</v>
      </c>
      <c r="B68" t="s">
        <v>75</v>
      </c>
      <c r="C68">
        <v>6333</v>
      </c>
      <c r="D68">
        <v>18115</v>
      </c>
      <c r="E68">
        <v>3155</v>
      </c>
      <c r="F68">
        <v>12695</v>
      </c>
      <c r="G68" t="s">
        <v>75</v>
      </c>
      <c r="H68" t="s">
        <v>75</v>
      </c>
      <c r="I68">
        <v>6734</v>
      </c>
      <c r="J68">
        <v>6333</v>
      </c>
      <c r="K68">
        <v>401</v>
      </c>
      <c r="L68">
        <v>6333</v>
      </c>
      <c r="M68">
        <v>1366</v>
      </c>
      <c r="N68">
        <v>4967</v>
      </c>
    </row>
    <row r="69" spans="1:14" ht="15.75">
      <c r="A69" t="s">
        <v>76</v>
      </c>
      <c r="B69" t="s">
        <v>11</v>
      </c>
      <c r="C69">
        <v>3350</v>
      </c>
      <c r="D69">
        <v>8917</v>
      </c>
      <c r="E69">
        <v>1773</v>
      </c>
      <c r="F69">
        <v>6231</v>
      </c>
      <c r="G69" t="s">
        <v>76</v>
      </c>
      <c r="H69" t="s">
        <v>11</v>
      </c>
      <c r="I69">
        <v>3512</v>
      </c>
      <c r="J69">
        <v>3350</v>
      </c>
      <c r="K69">
        <v>162</v>
      </c>
      <c r="L69">
        <v>3350</v>
      </c>
      <c r="M69">
        <v>1585</v>
      </c>
      <c r="N69">
        <v>1765</v>
      </c>
    </row>
    <row r="70" spans="1:14" ht="15.75">
      <c r="A70" t="s">
        <v>77</v>
      </c>
      <c r="B70" t="s">
        <v>22</v>
      </c>
      <c r="C70">
        <v>2441</v>
      </c>
      <c r="D70">
        <v>5617</v>
      </c>
      <c r="E70">
        <v>792</v>
      </c>
      <c r="F70">
        <v>2208</v>
      </c>
      <c r="G70" t="s">
        <v>77</v>
      </c>
      <c r="H70" t="s">
        <v>22</v>
      </c>
      <c r="I70">
        <v>2494</v>
      </c>
      <c r="J70">
        <v>2441</v>
      </c>
      <c r="K70">
        <v>53</v>
      </c>
      <c r="L70">
        <v>2441</v>
      </c>
      <c r="M70">
        <v>689</v>
      </c>
      <c r="N70">
        <v>1752</v>
      </c>
    </row>
    <row r="71" spans="1:14" ht="15.75">
      <c r="A71" t="s">
        <v>78</v>
      </c>
      <c r="B71" t="s">
        <v>31</v>
      </c>
      <c r="C71">
        <v>914</v>
      </c>
      <c r="D71">
        <v>2416</v>
      </c>
      <c r="E71">
        <v>536</v>
      </c>
      <c r="F71">
        <v>1812</v>
      </c>
      <c r="G71" t="s">
        <v>78</v>
      </c>
      <c r="H71" t="s">
        <v>31</v>
      </c>
      <c r="I71">
        <v>932</v>
      </c>
      <c r="J71">
        <v>914</v>
      </c>
      <c r="K71">
        <v>18</v>
      </c>
      <c r="L71">
        <v>914</v>
      </c>
      <c r="M71">
        <v>796</v>
      </c>
      <c r="N71">
        <v>118</v>
      </c>
    </row>
    <row r="72" spans="1:14" ht="15.75">
      <c r="A72" t="s">
        <v>79</v>
      </c>
      <c r="B72" t="s">
        <v>28</v>
      </c>
      <c r="C72">
        <v>3721</v>
      </c>
      <c r="D72">
        <v>7161</v>
      </c>
      <c r="E72">
        <v>1351</v>
      </c>
      <c r="F72">
        <v>3864</v>
      </c>
      <c r="G72" t="s">
        <v>79</v>
      </c>
      <c r="H72" t="s">
        <v>28</v>
      </c>
      <c r="I72">
        <v>3805</v>
      </c>
      <c r="J72">
        <v>3721</v>
      </c>
      <c r="K72">
        <v>84</v>
      </c>
      <c r="L72">
        <v>3721</v>
      </c>
      <c r="M72">
        <v>1290</v>
      </c>
      <c r="N72">
        <v>2431</v>
      </c>
    </row>
    <row r="73" spans="1:14" ht="15.75">
      <c r="A73" t="s">
        <v>80</v>
      </c>
      <c r="B73" t="s">
        <v>9</v>
      </c>
      <c r="C73">
        <v>1236</v>
      </c>
      <c r="D73">
        <v>2697</v>
      </c>
      <c r="E73">
        <v>532</v>
      </c>
      <c r="F73">
        <v>1606</v>
      </c>
      <c r="G73" t="s">
        <v>80</v>
      </c>
      <c r="H73" t="s">
        <v>9</v>
      </c>
      <c r="I73">
        <v>1301</v>
      </c>
      <c r="J73">
        <v>1236</v>
      </c>
      <c r="K73">
        <v>65</v>
      </c>
      <c r="L73">
        <v>1236</v>
      </c>
      <c r="M73">
        <v>552</v>
      </c>
      <c r="N73">
        <v>684</v>
      </c>
    </row>
    <row r="74" spans="1:14" ht="15.75">
      <c r="A74" t="s">
        <v>81</v>
      </c>
      <c r="B74" t="s">
        <v>18</v>
      </c>
      <c r="C74">
        <v>1100</v>
      </c>
      <c r="D74">
        <v>3160</v>
      </c>
      <c r="E74">
        <v>732</v>
      </c>
      <c r="F74">
        <v>2566</v>
      </c>
      <c r="G74" t="s">
        <v>81</v>
      </c>
      <c r="H74" t="s">
        <v>18</v>
      </c>
      <c r="I74">
        <v>1116</v>
      </c>
      <c r="J74">
        <v>1100</v>
      </c>
      <c r="K74">
        <v>16</v>
      </c>
      <c r="L74">
        <v>1100</v>
      </c>
      <c r="M74">
        <v>1004</v>
      </c>
      <c r="N74">
        <v>96</v>
      </c>
    </row>
    <row r="75" spans="1:14" ht="15.75">
      <c r="A75" t="s">
        <v>82</v>
      </c>
      <c r="B75" t="s">
        <v>9</v>
      </c>
      <c r="C75">
        <v>1090</v>
      </c>
      <c r="D75">
        <v>2100</v>
      </c>
      <c r="E75">
        <v>420</v>
      </c>
      <c r="F75">
        <v>1198</v>
      </c>
      <c r="G75" t="s">
        <v>82</v>
      </c>
      <c r="H75" t="s">
        <v>9</v>
      </c>
      <c r="I75">
        <v>1124</v>
      </c>
      <c r="J75">
        <v>1090</v>
      </c>
      <c r="K75">
        <v>34</v>
      </c>
      <c r="L75">
        <v>1090</v>
      </c>
      <c r="M75">
        <v>386</v>
      </c>
      <c r="N75">
        <v>704</v>
      </c>
    </row>
    <row r="76" spans="1:14" ht="15.75">
      <c r="A76" t="s">
        <v>83</v>
      </c>
      <c r="B76" t="s">
        <v>9</v>
      </c>
      <c r="C76">
        <v>1253</v>
      </c>
      <c r="D76">
        <v>2461</v>
      </c>
      <c r="E76">
        <v>452</v>
      </c>
      <c r="F76">
        <v>1343</v>
      </c>
      <c r="G76" t="s">
        <v>83</v>
      </c>
      <c r="H76" t="s">
        <v>9</v>
      </c>
      <c r="I76">
        <v>1304</v>
      </c>
      <c r="J76">
        <v>1253</v>
      </c>
      <c r="K76">
        <v>51</v>
      </c>
      <c r="L76">
        <v>1253</v>
      </c>
      <c r="M76">
        <v>499</v>
      </c>
      <c r="N76">
        <v>754</v>
      </c>
    </row>
    <row r="77" spans="1:14" ht="15.75">
      <c r="A77" t="s">
        <v>84</v>
      </c>
      <c r="B77" t="s">
        <v>11</v>
      </c>
      <c r="C77">
        <v>2747</v>
      </c>
      <c r="D77">
        <v>6433</v>
      </c>
      <c r="E77">
        <v>1486</v>
      </c>
      <c r="F77">
        <v>4560</v>
      </c>
      <c r="G77" t="s">
        <v>84</v>
      </c>
      <c r="H77" t="s">
        <v>11</v>
      </c>
      <c r="I77">
        <v>2807</v>
      </c>
      <c r="J77">
        <v>2747</v>
      </c>
      <c r="K77">
        <v>60</v>
      </c>
      <c r="L77">
        <v>2747</v>
      </c>
      <c r="M77">
        <v>2315</v>
      </c>
      <c r="N77">
        <v>432</v>
      </c>
    </row>
    <row r="78" spans="1:14" ht="15.75">
      <c r="A78" t="s">
        <v>85</v>
      </c>
      <c r="B78" t="s">
        <v>23</v>
      </c>
      <c r="C78">
        <v>2623</v>
      </c>
      <c r="D78">
        <v>3827</v>
      </c>
      <c r="E78">
        <v>413</v>
      </c>
      <c r="F78">
        <v>1084</v>
      </c>
      <c r="G78" t="s">
        <v>85</v>
      </c>
      <c r="H78" t="s">
        <v>23</v>
      </c>
      <c r="I78">
        <v>2746</v>
      </c>
      <c r="J78">
        <v>2623</v>
      </c>
      <c r="K78">
        <v>123</v>
      </c>
      <c r="L78">
        <v>2623</v>
      </c>
      <c r="M78">
        <v>190</v>
      </c>
      <c r="N78">
        <v>2433</v>
      </c>
    </row>
    <row r="79" spans="1:14" ht="15.75">
      <c r="A79" t="s">
        <v>86</v>
      </c>
      <c r="B79" t="s">
        <v>44</v>
      </c>
      <c r="C79">
        <v>74</v>
      </c>
      <c r="D79">
        <v>144</v>
      </c>
      <c r="E79">
        <v>18</v>
      </c>
      <c r="F79">
        <v>82</v>
      </c>
      <c r="G79" t="s">
        <v>86</v>
      </c>
      <c r="H79" t="s">
        <v>44</v>
      </c>
      <c r="I79">
        <v>100</v>
      </c>
      <c r="J79">
        <v>74</v>
      </c>
      <c r="K79">
        <v>26</v>
      </c>
      <c r="L79">
        <v>74</v>
      </c>
      <c r="M79">
        <v>6</v>
      </c>
      <c r="N79">
        <v>68</v>
      </c>
    </row>
    <row r="80" spans="1:14" ht="15.75">
      <c r="A80" t="s">
        <v>87</v>
      </c>
      <c r="B80" t="s">
        <v>7</v>
      </c>
      <c r="C80">
        <v>1870</v>
      </c>
      <c r="D80">
        <v>4252</v>
      </c>
      <c r="E80">
        <v>1047</v>
      </c>
      <c r="F80">
        <v>3075</v>
      </c>
      <c r="G80" t="s">
        <v>87</v>
      </c>
      <c r="H80" t="s">
        <v>7</v>
      </c>
      <c r="I80">
        <v>1892</v>
      </c>
      <c r="J80">
        <v>1870</v>
      </c>
      <c r="K80">
        <v>22</v>
      </c>
      <c r="L80">
        <v>1870</v>
      </c>
      <c r="M80">
        <v>1401</v>
      </c>
      <c r="N80">
        <v>469</v>
      </c>
    </row>
    <row r="81" spans="1:14" ht="15.75">
      <c r="A81" t="s">
        <v>22</v>
      </c>
      <c r="B81" t="s">
        <v>22</v>
      </c>
      <c r="C81">
        <v>88</v>
      </c>
      <c r="D81">
        <v>190</v>
      </c>
      <c r="E81">
        <v>6</v>
      </c>
      <c r="F81">
        <v>16</v>
      </c>
      <c r="G81" t="s">
        <v>22</v>
      </c>
      <c r="H81" t="s">
        <v>22</v>
      </c>
      <c r="I81">
        <v>92</v>
      </c>
      <c r="J81">
        <v>88</v>
      </c>
      <c r="K81">
        <v>4</v>
      </c>
      <c r="L81">
        <v>88</v>
      </c>
      <c r="M81">
        <v>7</v>
      </c>
      <c r="N81">
        <v>81</v>
      </c>
    </row>
    <row r="82" spans="1:14" ht="15.75">
      <c r="A82" t="s">
        <v>88</v>
      </c>
      <c r="B82" t="s">
        <v>18</v>
      </c>
      <c r="C82">
        <v>1975</v>
      </c>
      <c r="D82">
        <v>4967</v>
      </c>
      <c r="E82">
        <v>1222</v>
      </c>
      <c r="F82">
        <v>3866</v>
      </c>
      <c r="G82" t="s">
        <v>88</v>
      </c>
      <c r="H82" t="s">
        <v>18</v>
      </c>
      <c r="I82">
        <v>2015</v>
      </c>
      <c r="J82">
        <v>1975</v>
      </c>
      <c r="K82">
        <v>40</v>
      </c>
      <c r="L82">
        <v>1975</v>
      </c>
      <c r="M82">
        <v>1769</v>
      </c>
      <c r="N82">
        <v>206</v>
      </c>
    </row>
    <row r="83" spans="1:14" ht="15.75">
      <c r="A83" t="s">
        <v>89</v>
      </c>
      <c r="B83" t="s">
        <v>9</v>
      </c>
      <c r="C83">
        <v>2401</v>
      </c>
      <c r="D83">
        <v>5205</v>
      </c>
      <c r="E83">
        <v>1391</v>
      </c>
      <c r="F83">
        <v>3862</v>
      </c>
      <c r="G83" t="s">
        <v>89</v>
      </c>
      <c r="H83" t="s">
        <v>9</v>
      </c>
      <c r="I83">
        <v>2434</v>
      </c>
      <c r="J83">
        <v>2401</v>
      </c>
      <c r="K83">
        <v>33</v>
      </c>
      <c r="L83">
        <v>2401</v>
      </c>
      <c r="M83">
        <v>2190</v>
      </c>
      <c r="N83">
        <v>211</v>
      </c>
    </row>
    <row r="84" spans="1:14" ht="15.75">
      <c r="A84" t="s">
        <v>90</v>
      </c>
      <c r="B84" t="s">
        <v>18</v>
      </c>
      <c r="C84">
        <v>2130</v>
      </c>
      <c r="D84">
        <v>5669</v>
      </c>
      <c r="E84">
        <v>1190</v>
      </c>
      <c r="F84">
        <v>4257</v>
      </c>
      <c r="G84" t="s">
        <v>90</v>
      </c>
      <c r="H84" t="s">
        <v>18</v>
      </c>
      <c r="I84">
        <v>2232</v>
      </c>
      <c r="J84">
        <v>2130</v>
      </c>
      <c r="K84">
        <v>102</v>
      </c>
      <c r="L84">
        <v>2130</v>
      </c>
      <c r="M84">
        <v>1406</v>
      </c>
      <c r="N84">
        <v>724</v>
      </c>
    </row>
    <row r="85" spans="1:14" ht="15.75">
      <c r="A85" t="s">
        <v>91</v>
      </c>
      <c r="B85" t="s">
        <v>31</v>
      </c>
      <c r="C85">
        <v>1905</v>
      </c>
      <c r="D85">
        <v>4377</v>
      </c>
      <c r="E85">
        <v>1053</v>
      </c>
      <c r="F85">
        <v>3139</v>
      </c>
      <c r="G85" t="s">
        <v>91</v>
      </c>
      <c r="H85" t="s">
        <v>31</v>
      </c>
      <c r="I85">
        <v>1928</v>
      </c>
      <c r="J85">
        <v>1905</v>
      </c>
      <c r="K85">
        <v>23</v>
      </c>
      <c r="L85">
        <v>1905</v>
      </c>
      <c r="M85">
        <v>1297</v>
      </c>
      <c r="N85">
        <v>608</v>
      </c>
    </row>
    <row r="86" spans="1:14" ht="15.75">
      <c r="A86" t="s">
        <v>92</v>
      </c>
      <c r="B86" t="s">
        <v>16</v>
      </c>
      <c r="C86">
        <v>1334</v>
      </c>
      <c r="D86">
        <v>1865</v>
      </c>
      <c r="E86">
        <v>215</v>
      </c>
      <c r="F86">
        <v>475</v>
      </c>
      <c r="G86" t="s">
        <v>92</v>
      </c>
      <c r="H86" t="s">
        <v>16</v>
      </c>
      <c r="I86">
        <v>1391</v>
      </c>
      <c r="J86">
        <v>1334</v>
      </c>
      <c r="K86">
        <v>57</v>
      </c>
      <c r="L86">
        <v>1334</v>
      </c>
      <c r="M86">
        <v>244</v>
      </c>
      <c r="N86">
        <v>1090</v>
      </c>
    </row>
    <row r="87" spans="1:14" ht="15.75">
      <c r="A87" t="s">
        <v>93</v>
      </c>
      <c r="B87" t="s">
        <v>11</v>
      </c>
      <c r="C87">
        <v>7031</v>
      </c>
      <c r="D87">
        <v>14513</v>
      </c>
      <c r="E87">
        <v>2161</v>
      </c>
      <c r="F87">
        <v>6872</v>
      </c>
      <c r="G87" t="s">
        <v>93</v>
      </c>
      <c r="H87" t="s">
        <v>11</v>
      </c>
      <c r="I87">
        <v>7265</v>
      </c>
      <c r="J87">
        <v>7031</v>
      </c>
      <c r="K87">
        <v>234</v>
      </c>
      <c r="L87">
        <v>7031</v>
      </c>
      <c r="M87">
        <v>781</v>
      </c>
      <c r="N87">
        <v>6250</v>
      </c>
    </row>
    <row r="88" spans="1:14" ht="15.75">
      <c r="A88" t="s">
        <v>94</v>
      </c>
      <c r="B88" t="s">
        <v>44</v>
      </c>
      <c r="C88">
        <v>2828</v>
      </c>
      <c r="D88">
        <v>9205</v>
      </c>
      <c r="E88">
        <v>2055</v>
      </c>
      <c r="F88">
        <v>7740</v>
      </c>
      <c r="G88" t="s">
        <v>94</v>
      </c>
      <c r="H88" t="s">
        <v>44</v>
      </c>
      <c r="I88">
        <v>2997</v>
      </c>
      <c r="J88">
        <v>2828</v>
      </c>
      <c r="K88">
        <v>169</v>
      </c>
      <c r="L88">
        <v>2828</v>
      </c>
      <c r="M88">
        <v>1890</v>
      </c>
      <c r="N88">
        <v>938</v>
      </c>
    </row>
    <row r="89" spans="1:14" ht="15.75">
      <c r="A89" t="s">
        <v>95</v>
      </c>
      <c r="B89" t="s">
        <v>7</v>
      </c>
      <c r="C89">
        <v>2158</v>
      </c>
      <c r="D89">
        <v>4713</v>
      </c>
      <c r="E89">
        <v>1056</v>
      </c>
      <c r="F89">
        <v>3077</v>
      </c>
      <c r="G89" t="s">
        <v>95</v>
      </c>
      <c r="H89" t="s">
        <v>7</v>
      </c>
      <c r="I89">
        <v>2220</v>
      </c>
      <c r="J89">
        <v>2158</v>
      </c>
      <c r="K89">
        <v>62</v>
      </c>
      <c r="L89">
        <v>2158</v>
      </c>
      <c r="M89">
        <v>1066</v>
      </c>
      <c r="N89">
        <v>1092</v>
      </c>
    </row>
    <row r="90" spans="1:14" ht="15.75">
      <c r="A90" t="s">
        <v>96</v>
      </c>
      <c r="B90" t="s">
        <v>9</v>
      </c>
      <c r="C90">
        <v>2752</v>
      </c>
      <c r="D90">
        <v>5690</v>
      </c>
      <c r="E90">
        <v>1230</v>
      </c>
      <c r="F90">
        <v>3543</v>
      </c>
      <c r="G90" t="s">
        <v>96</v>
      </c>
      <c r="H90" t="s">
        <v>9</v>
      </c>
      <c r="I90">
        <v>2843</v>
      </c>
      <c r="J90">
        <v>2752</v>
      </c>
      <c r="K90">
        <v>91</v>
      </c>
      <c r="L90">
        <v>2752</v>
      </c>
      <c r="M90">
        <v>1412</v>
      </c>
      <c r="N90">
        <v>1340</v>
      </c>
    </row>
    <row r="91" spans="1:14" ht="15.75">
      <c r="A91" t="s">
        <v>97</v>
      </c>
      <c r="C91">
        <f>SUM(C7:C90)</f>
        <v>162352</v>
      </c>
      <c r="D91">
        <f aca="true" t="shared" si="0" ref="D91:N91">SUM(D7:D90)</f>
        <v>364554</v>
      </c>
      <c r="E91">
        <f t="shared" si="0"/>
        <v>73939</v>
      </c>
      <c r="F91">
        <f t="shared" si="0"/>
        <v>233062</v>
      </c>
      <c r="I91">
        <f t="shared" si="0"/>
        <v>168606</v>
      </c>
      <c r="J91">
        <f t="shared" si="0"/>
        <v>162352</v>
      </c>
      <c r="K91">
        <f t="shared" si="0"/>
        <v>6254</v>
      </c>
      <c r="L91">
        <f t="shared" si="0"/>
        <v>162352</v>
      </c>
      <c r="M91">
        <f t="shared" si="0"/>
        <v>83408</v>
      </c>
      <c r="N91">
        <f t="shared" si="0"/>
        <v>78944</v>
      </c>
    </row>
    <row r="93" ht="15.75">
      <c r="A93" s="1" t="s">
        <v>99</v>
      </c>
    </row>
    <row r="94" spans="1:14" s="3" customFormat="1" ht="15.75">
      <c r="A94" s="13" t="s">
        <v>5</v>
      </c>
      <c r="B94" s="13" t="s">
        <v>5</v>
      </c>
      <c r="C94" s="3" t="s">
        <v>103</v>
      </c>
      <c r="D94" s="3" t="s">
        <v>104</v>
      </c>
      <c r="E94" s="3" t="s">
        <v>106</v>
      </c>
      <c r="F94" s="3" t="s">
        <v>107</v>
      </c>
      <c r="H94" s="13" t="s">
        <v>5</v>
      </c>
      <c r="I94" s="3" t="s">
        <v>108</v>
      </c>
      <c r="J94" s="3" t="s">
        <v>109</v>
      </c>
      <c r="K94" s="3" t="s">
        <v>110</v>
      </c>
      <c r="L94" s="3" t="s">
        <v>111</v>
      </c>
      <c r="M94" s="3" t="s">
        <v>112</v>
      </c>
      <c r="N94" s="3" t="s">
        <v>113</v>
      </c>
    </row>
    <row r="95" spans="1:14" ht="15.75">
      <c r="A95" t="s">
        <v>16</v>
      </c>
      <c r="B95" t="s">
        <v>16</v>
      </c>
      <c r="C95">
        <v>17256</v>
      </c>
      <c r="D95">
        <v>29978</v>
      </c>
      <c r="E95">
        <v>4728</v>
      </c>
      <c r="F95">
        <v>12459</v>
      </c>
      <c r="H95" t="s">
        <v>16</v>
      </c>
      <c r="I95">
        <v>17745</v>
      </c>
      <c r="J95">
        <v>17256</v>
      </c>
      <c r="K95">
        <v>489</v>
      </c>
      <c r="L95">
        <v>17256</v>
      </c>
      <c r="M95">
        <v>5859</v>
      </c>
      <c r="N95">
        <v>11397</v>
      </c>
    </row>
    <row r="96" spans="1:14" ht="15.75">
      <c r="A96" t="s">
        <v>18</v>
      </c>
      <c r="B96" t="s">
        <v>18</v>
      </c>
      <c r="C96">
        <v>11212</v>
      </c>
      <c r="D96">
        <v>31529</v>
      </c>
      <c r="E96">
        <v>7025</v>
      </c>
      <c r="F96">
        <v>24783</v>
      </c>
      <c r="H96" t="s">
        <v>18</v>
      </c>
      <c r="I96">
        <v>11671</v>
      </c>
      <c r="J96">
        <v>11212</v>
      </c>
      <c r="K96">
        <v>459</v>
      </c>
      <c r="L96">
        <v>11212</v>
      </c>
      <c r="M96">
        <v>9019</v>
      </c>
      <c r="N96">
        <v>2193</v>
      </c>
    </row>
    <row r="97" spans="1:14" ht="15.75">
      <c r="A97" t="s">
        <v>23</v>
      </c>
      <c r="B97" t="s">
        <v>23</v>
      </c>
      <c r="C97">
        <v>14395</v>
      </c>
      <c r="D97">
        <v>19909</v>
      </c>
      <c r="E97">
        <v>2432</v>
      </c>
      <c r="F97">
        <v>5846</v>
      </c>
      <c r="H97" t="s">
        <v>23</v>
      </c>
      <c r="I97">
        <v>15650</v>
      </c>
      <c r="J97">
        <v>14395</v>
      </c>
      <c r="K97">
        <v>1255</v>
      </c>
      <c r="L97">
        <v>14395</v>
      </c>
      <c r="M97">
        <v>2376</v>
      </c>
      <c r="N97">
        <v>12019</v>
      </c>
    </row>
    <row r="98" spans="1:14" ht="15.75">
      <c r="A98" t="s">
        <v>28</v>
      </c>
      <c r="B98" t="s">
        <v>28</v>
      </c>
      <c r="C98">
        <v>13040</v>
      </c>
      <c r="D98">
        <v>27372</v>
      </c>
      <c r="E98">
        <v>6169</v>
      </c>
      <c r="F98">
        <v>17822</v>
      </c>
      <c r="H98" t="s">
        <v>28</v>
      </c>
      <c r="I98">
        <v>13328</v>
      </c>
      <c r="J98">
        <v>13040</v>
      </c>
      <c r="K98">
        <v>288</v>
      </c>
      <c r="L98">
        <v>13040</v>
      </c>
      <c r="M98">
        <v>8222</v>
      </c>
      <c r="N98">
        <v>4818</v>
      </c>
    </row>
    <row r="99" spans="1:14" ht="15.75">
      <c r="A99" t="s">
        <v>44</v>
      </c>
      <c r="B99" t="s">
        <v>44</v>
      </c>
      <c r="C99">
        <v>10624</v>
      </c>
      <c r="D99">
        <v>35034</v>
      </c>
      <c r="E99">
        <v>7248</v>
      </c>
      <c r="F99">
        <v>28908</v>
      </c>
      <c r="H99" t="s">
        <v>44</v>
      </c>
      <c r="I99">
        <v>11433</v>
      </c>
      <c r="J99">
        <v>10624</v>
      </c>
      <c r="K99">
        <v>809</v>
      </c>
      <c r="L99">
        <v>10624</v>
      </c>
      <c r="M99">
        <v>5215</v>
      </c>
      <c r="N99">
        <v>5409</v>
      </c>
    </row>
    <row r="100" spans="1:14" ht="15.75">
      <c r="A100" t="s">
        <v>31</v>
      </c>
      <c r="B100" t="s">
        <v>31</v>
      </c>
      <c r="C100">
        <v>16210</v>
      </c>
      <c r="D100">
        <v>37009</v>
      </c>
      <c r="E100">
        <v>9307</v>
      </c>
      <c r="F100">
        <v>27237</v>
      </c>
      <c r="H100" t="s">
        <v>31</v>
      </c>
      <c r="I100">
        <v>16473</v>
      </c>
      <c r="J100">
        <v>16210</v>
      </c>
      <c r="K100">
        <v>263</v>
      </c>
      <c r="L100">
        <v>16210</v>
      </c>
      <c r="M100">
        <v>13930</v>
      </c>
      <c r="N100">
        <v>2280</v>
      </c>
    </row>
    <row r="101" spans="1:14" ht="15.75">
      <c r="A101" t="s">
        <v>9</v>
      </c>
      <c r="B101" t="s">
        <v>9</v>
      </c>
      <c r="C101">
        <v>16511</v>
      </c>
      <c r="D101">
        <v>36423</v>
      </c>
      <c r="E101">
        <v>7959</v>
      </c>
      <c r="F101">
        <v>23857</v>
      </c>
      <c r="H101" t="s">
        <v>9</v>
      </c>
      <c r="I101">
        <v>17156</v>
      </c>
      <c r="J101">
        <v>16511</v>
      </c>
      <c r="K101">
        <v>645</v>
      </c>
      <c r="L101">
        <v>16511</v>
      </c>
      <c r="M101">
        <v>9801</v>
      </c>
      <c r="N101">
        <v>6710</v>
      </c>
    </row>
    <row r="102" spans="1:14" ht="15.75">
      <c r="A102" t="s">
        <v>75</v>
      </c>
      <c r="B102" t="s">
        <v>75</v>
      </c>
      <c r="C102">
        <v>6333</v>
      </c>
      <c r="D102">
        <v>18115</v>
      </c>
      <c r="E102">
        <v>3155</v>
      </c>
      <c r="F102">
        <v>12695</v>
      </c>
      <c r="H102" t="s">
        <v>75</v>
      </c>
      <c r="I102">
        <v>6734</v>
      </c>
      <c r="J102">
        <v>6333</v>
      </c>
      <c r="K102">
        <v>401</v>
      </c>
      <c r="L102">
        <v>6333</v>
      </c>
      <c r="M102">
        <v>1366</v>
      </c>
      <c r="N102">
        <v>4967</v>
      </c>
    </row>
    <row r="103" spans="1:14" ht="15.75">
      <c r="A103" t="s">
        <v>11</v>
      </c>
      <c r="B103" t="s">
        <v>11</v>
      </c>
      <c r="C103">
        <v>22884</v>
      </c>
      <c r="D103">
        <v>55928</v>
      </c>
      <c r="E103">
        <v>10489</v>
      </c>
      <c r="F103">
        <v>35673</v>
      </c>
      <c r="H103" t="s">
        <v>11</v>
      </c>
      <c r="I103">
        <v>23793</v>
      </c>
      <c r="J103">
        <v>22884</v>
      </c>
      <c r="K103">
        <v>909</v>
      </c>
      <c r="L103">
        <v>22884</v>
      </c>
      <c r="M103">
        <v>9377</v>
      </c>
      <c r="N103">
        <v>13507</v>
      </c>
    </row>
    <row r="104" spans="1:14" ht="15.75">
      <c r="A104" t="s">
        <v>7</v>
      </c>
      <c r="B104" t="s">
        <v>7</v>
      </c>
      <c r="C104">
        <v>21384</v>
      </c>
      <c r="D104">
        <v>46802</v>
      </c>
      <c r="E104">
        <v>11592</v>
      </c>
      <c r="F104">
        <v>33106</v>
      </c>
      <c r="H104" t="s">
        <v>7</v>
      </c>
      <c r="I104">
        <v>21786</v>
      </c>
      <c r="J104">
        <v>21384</v>
      </c>
      <c r="K104">
        <v>402</v>
      </c>
      <c r="L104">
        <v>21384</v>
      </c>
      <c r="M104">
        <v>15682</v>
      </c>
      <c r="N104">
        <v>5702</v>
      </c>
    </row>
    <row r="105" spans="1:14" ht="15.75">
      <c r="A105" t="s">
        <v>22</v>
      </c>
      <c r="B105" t="s">
        <v>22</v>
      </c>
      <c r="C105">
        <v>12503</v>
      </c>
      <c r="D105">
        <v>26455</v>
      </c>
      <c r="E105">
        <v>3835</v>
      </c>
      <c r="F105">
        <v>10676</v>
      </c>
      <c r="H105" t="s">
        <v>22</v>
      </c>
      <c r="I105">
        <v>12837</v>
      </c>
      <c r="J105">
        <v>12503</v>
      </c>
      <c r="K105">
        <v>334</v>
      </c>
      <c r="L105">
        <v>12503</v>
      </c>
      <c r="M105">
        <v>2561</v>
      </c>
      <c r="N105">
        <v>9942</v>
      </c>
    </row>
    <row r="107" ht="15.75">
      <c r="A107" t="s">
        <v>105</v>
      </c>
    </row>
    <row r="108" ht="15.75">
      <c r="A108" s="2" t="s">
        <v>98</v>
      </c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wfz357</dc:creator>
  <cp:keywords/>
  <dc:description/>
  <cp:lastModifiedBy>wfz357</cp:lastModifiedBy>
  <cp:lastPrinted>2001-08-15T20:17:26Z</cp:lastPrinted>
  <dcterms:created xsi:type="dcterms:W3CDTF">2001-07-16T20:43:29Z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