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activeTab="0"/>
  </bookViews>
  <sheets>
    <sheet name="Aggregate Income" sheetId="1" r:id="rId1"/>
    <sheet name="Tables" sheetId="2" r:id="rId2"/>
  </sheets>
  <definedNames>
    <definedName name="_xlnm.Print_Area" localSheetId="0">'Aggregate Income'!$A$6:$H$97</definedName>
    <definedName name="_xlnm.Print_Titles" localSheetId="0">'Aggregate Income'!$1:$5</definedName>
  </definedNames>
  <calcPr fullCalcOnLoad="1"/>
</workbook>
</file>

<file path=xl/sharedStrings.xml><?xml version="1.0" encoding="utf-8"?>
<sst xmlns="http://schemas.openxmlformats.org/spreadsheetml/2006/main" count="128" uniqueCount="128">
  <si>
    <t>U.S. Census, 2000, Minneapolis Neighborhoods</t>
  </si>
  <si>
    <t>Minneapolis Neighborhoods, U.S. Census 2000</t>
  </si>
  <si>
    <t>Nhoods2000</t>
  </si>
  <si>
    <t>Armatage</t>
  </si>
  <si>
    <t>Audubon Park</t>
  </si>
  <si>
    <t>Bancroft</t>
  </si>
  <si>
    <t>Beltrami</t>
  </si>
  <si>
    <t>Bottineau</t>
  </si>
  <si>
    <t>Bryant</t>
  </si>
  <si>
    <t>Bryn-Mawr</t>
  </si>
  <si>
    <t>Carag</t>
  </si>
  <si>
    <t>Cedar-Riverside</t>
  </si>
  <si>
    <t>Central</t>
  </si>
  <si>
    <t>Cleveland</t>
  </si>
  <si>
    <t>Columbia</t>
  </si>
  <si>
    <t>Como</t>
  </si>
  <si>
    <t>Cooper</t>
  </si>
  <si>
    <t>Corcoran</t>
  </si>
  <si>
    <t>Diamond Lake</t>
  </si>
  <si>
    <t>Downtown East</t>
  </si>
  <si>
    <t>Downtown West</t>
  </si>
  <si>
    <t>East Harriet</t>
  </si>
  <si>
    <t>East Isles</t>
  </si>
  <si>
    <t>Ecco</t>
  </si>
  <si>
    <t>Elliot Park</t>
  </si>
  <si>
    <t>Ericsson</t>
  </si>
  <si>
    <t>Field</t>
  </si>
  <si>
    <t>Folwell</t>
  </si>
  <si>
    <t>Fulton</t>
  </si>
  <si>
    <t>Hale</t>
  </si>
  <si>
    <t>Harrison</t>
  </si>
  <si>
    <t>Hiawatha</t>
  </si>
  <si>
    <t>Holland</t>
  </si>
  <si>
    <t>Howe</t>
  </si>
  <si>
    <t>Keewaydin</t>
  </si>
  <si>
    <t>Kenny</t>
  </si>
  <si>
    <t>Kenwood</t>
  </si>
  <si>
    <t>King Field</t>
  </si>
  <si>
    <t>Lind-Bohanon</t>
  </si>
  <si>
    <t>Linden Hills</t>
  </si>
  <si>
    <t>Logan Park</t>
  </si>
  <si>
    <t>Longfellow</t>
  </si>
  <si>
    <t>Loring Park</t>
  </si>
  <si>
    <t>Lowry Hill</t>
  </si>
  <si>
    <t>Lowry Hill East</t>
  </si>
  <si>
    <t>Lyndale</t>
  </si>
  <si>
    <t>Lynnhurst</t>
  </si>
  <si>
    <t>Marcy-Holmes</t>
  </si>
  <si>
    <t>Marshall Terrace</t>
  </si>
  <si>
    <t>McKinley</t>
  </si>
  <si>
    <t>Minnehaha</t>
  </si>
  <si>
    <t>Morris Park</t>
  </si>
  <si>
    <t>Near North</t>
  </si>
  <si>
    <t>Nicollet Island</t>
  </si>
  <si>
    <t>North Loop</t>
  </si>
  <si>
    <t>Northeast Park</t>
  </si>
  <si>
    <t>Northrup</t>
  </si>
  <si>
    <t>Page</t>
  </si>
  <si>
    <t>Phillips</t>
  </si>
  <si>
    <t>Powderhorn Park</t>
  </si>
  <si>
    <t>Prospect Park</t>
  </si>
  <si>
    <t>Regina</t>
  </si>
  <si>
    <t>Seward</t>
  </si>
  <si>
    <t>Sheridan</t>
  </si>
  <si>
    <t>Shingle Creek</t>
  </si>
  <si>
    <t>St. Anthony East</t>
  </si>
  <si>
    <t>St. Anthony West</t>
  </si>
  <si>
    <t>Standish</t>
  </si>
  <si>
    <t>Stevens Square</t>
  </si>
  <si>
    <t>Sumner-Glenwood</t>
  </si>
  <si>
    <t>Tangletown</t>
  </si>
  <si>
    <t>University</t>
  </si>
  <si>
    <t>Ventura Village</t>
  </si>
  <si>
    <t>Victory</t>
  </si>
  <si>
    <t>Waite Park</t>
  </si>
  <si>
    <t>Webber-Camden</t>
  </si>
  <si>
    <t>Wenonah</t>
  </si>
  <si>
    <t>Whittier</t>
  </si>
  <si>
    <t>Willard-Hay</t>
  </si>
  <si>
    <t>Windom</t>
  </si>
  <si>
    <t>Windom Park</t>
  </si>
  <si>
    <t>Minneapolis Total</t>
  </si>
  <si>
    <t>Neighborhood</t>
  </si>
  <si>
    <t>Cedar-Isles/West Calhoun*</t>
  </si>
  <si>
    <t>Jordan**</t>
  </si>
  <si>
    <t>Hawthorne**</t>
  </si>
  <si>
    <t xml:space="preserve">           from the long-form census questionnaire sent to one-sixth of households.</t>
  </si>
  <si>
    <t>Hennepin County</t>
  </si>
  <si>
    <t>Hennepin Suburbs</t>
  </si>
  <si>
    <t>P052001</t>
  </si>
  <si>
    <t>P052002</t>
  </si>
  <si>
    <t>P052003</t>
  </si>
  <si>
    <t>P052004</t>
  </si>
  <si>
    <t>P052005</t>
  </si>
  <si>
    <t>P052006</t>
  </si>
  <si>
    <t>P052007</t>
  </si>
  <si>
    <t>P052008</t>
  </si>
  <si>
    <t>P052009</t>
  </si>
  <si>
    <t>P052010</t>
  </si>
  <si>
    <t>P052011</t>
  </si>
  <si>
    <t>P052012</t>
  </si>
  <si>
    <t>P052013</t>
  </si>
  <si>
    <t>P052014</t>
  </si>
  <si>
    <t>P052015</t>
  </si>
  <si>
    <t>P052016</t>
  </si>
  <si>
    <t>P052017</t>
  </si>
  <si>
    <t>P053001</t>
  </si>
  <si>
    <t>P054001</t>
  </si>
  <si>
    <t>P054002</t>
  </si>
  <si>
    <t>P054003</t>
  </si>
  <si>
    <t>P083001</t>
  </si>
  <si>
    <t>Aggregate Income, Age 15+</t>
  </si>
  <si>
    <t>P003001</t>
  </si>
  <si>
    <t>100% Count</t>
  </si>
  <si>
    <t>Total Income From Population Age 15 and Older</t>
  </si>
  <si>
    <t>Per Capita Income</t>
  </si>
  <si>
    <t>Source: U.S. Census Bureau, Summary File 3, Table P83 and P01; Produced by Hennepin County Children, Family, and Adult Services, 11/20/02</t>
  </si>
  <si>
    <t>Rounded Per Capita</t>
  </si>
  <si>
    <t>Difference from Hennepin Average</t>
  </si>
  <si>
    <t>Difference from Minneapolis Average</t>
  </si>
  <si>
    <t xml:space="preserve">Note: These figures are not exact counts because they are calculated for the whole population </t>
  </si>
  <si>
    <t xml:space="preserve">Total Population (all ages) </t>
  </si>
  <si>
    <t>Per Capita As Text</t>
  </si>
  <si>
    <t xml:space="preserve">  *Cedar-Isles and West Calhoun neighborhoods were combined because census blocks groups do not closely match their boundaries.</t>
  </si>
  <si>
    <t>**Census block groups aggregated for Jordan in this table include a small area lying within Hawthorne.</t>
  </si>
  <si>
    <t xml:space="preserve">    Therefore, counts for Jordan are slightly higher and counts for Hawthorne are slightly lower than actual populations.</t>
  </si>
  <si>
    <t>Aggregate and Per Capita  Income, 1999</t>
  </si>
  <si>
    <t>Summary File 3, Tables P52-54, P03, Segments 6 and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</si>
</sst>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 wrapText="1"/>
    </xf>
    <xf numFmtId="3" fontId="1" fillId="0" borderId="0" xfId="0" applyNumberFormat="1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right" wrapText="1"/>
    </xf>
    <xf numFmtId="14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5.75"/>
  <cols>
    <col min="1" max="1" width="21.25390625" style="0" customWidth="1"/>
    <col min="2" max="2" width="15.875" style="0" customWidth="1"/>
    <col min="3" max="3" width="14.625" style="0" customWidth="1"/>
    <col min="4" max="4" width="1.625" style="0" customWidth="1"/>
    <col min="5" max="5" width="11.50390625" style="0" customWidth="1"/>
    <col min="6" max="6" width="14.75390625" style="12" customWidth="1"/>
    <col min="7" max="7" width="15.00390625" style="12" customWidth="1"/>
    <col min="8" max="8" width="12.375" style="12" customWidth="1"/>
    <col min="9" max="9" width="15.00390625" style="12" customWidth="1"/>
    <col min="10" max="10" width="9.25390625" style="0" customWidth="1"/>
    <col min="11" max="11" width="11.125" style="32" customWidth="1"/>
  </cols>
  <sheetData>
    <row r="1" ht="18.75">
      <c r="A1" s="2" t="s">
        <v>126</v>
      </c>
    </row>
    <row r="2" ht="18.75">
      <c r="A2" s="2" t="s">
        <v>1</v>
      </c>
    </row>
    <row r="4" spans="3:11" s="14" customFormat="1" ht="15.75">
      <c r="C4" s="19"/>
      <c r="D4" s="19"/>
      <c r="E4" s="7"/>
      <c r="F4" s="27"/>
      <c r="G4" s="40"/>
      <c r="H4" s="21"/>
      <c r="I4" s="21"/>
      <c r="J4" s="30"/>
      <c r="K4" s="33"/>
    </row>
    <row r="5" spans="1:11" s="14" customFormat="1" ht="47.25">
      <c r="A5" s="5" t="s">
        <v>82</v>
      </c>
      <c r="B5" s="6" t="s">
        <v>114</v>
      </c>
      <c r="C5" s="6" t="s">
        <v>121</v>
      </c>
      <c r="D5" s="6"/>
      <c r="E5" s="8" t="s">
        <v>115</v>
      </c>
      <c r="F5" s="28" t="s">
        <v>119</v>
      </c>
      <c r="G5" s="41" t="s">
        <v>118</v>
      </c>
      <c r="H5" s="31"/>
      <c r="I5" s="31"/>
      <c r="J5" s="18" t="s">
        <v>117</v>
      </c>
      <c r="K5" s="34" t="s">
        <v>122</v>
      </c>
    </row>
    <row r="6" spans="1:11" ht="15.75">
      <c r="A6" t="str">
        <f>Tables!A6</f>
        <v>Armatage</v>
      </c>
      <c r="B6" s="3">
        <f>Tables!W6</f>
        <v>156942300</v>
      </c>
      <c r="C6" s="3">
        <f>Tables!X6</f>
        <v>4759</v>
      </c>
      <c r="D6" s="3"/>
      <c r="E6" s="3">
        <f>VALUE(K6)*100</f>
        <v>33000</v>
      </c>
      <c r="F6" s="3">
        <f>E6-E$87</f>
        <v>10300</v>
      </c>
      <c r="G6" s="3">
        <f>E6-E$90</f>
        <v>4200</v>
      </c>
      <c r="H6" s="13"/>
      <c r="I6" s="13"/>
      <c r="J6" s="3">
        <f>ROUND(((B6/C6)/100),1)</f>
        <v>329.8</v>
      </c>
      <c r="K6" s="35" t="str">
        <f>TEXT(J6,0)</f>
        <v>330</v>
      </c>
    </row>
    <row r="7" spans="1:11" ht="15.75">
      <c r="A7" s="10" t="str">
        <f>Tables!A7</f>
        <v>Audubon Park</v>
      </c>
      <c r="B7" s="11">
        <f>Tables!W7</f>
        <v>121848700</v>
      </c>
      <c r="C7" s="11">
        <f>Tables!X7</f>
        <v>5256</v>
      </c>
      <c r="D7" s="11"/>
      <c r="E7" s="11">
        <f aca="true" t="shared" si="0" ref="E7:E70">VALUE(K7)*100</f>
        <v>23200</v>
      </c>
      <c r="F7" s="11">
        <f aca="true" t="shared" si="1" ref="F7:F70">E7-E$87</f>
        <v>500</v>
      </c>
      <c r="G7" s="11">
        <f aca="true" t="shared" si="2" ref="G7:G70">E7-E$90</f>
        <v>-5600</v>
      </c>
      <c r="H7" s="13"/>
      <c r="I7" s="13"/>
      <c r="J7" s="11">
        <f aca="true" t="shared" si="3" ref="J7:J70">ROUND(((B7/C7)/100),1)</f>
        <v>231.8</v>
      </c>
      <c r="K7" s="36" t="str">
        <f aca="true" t="shared" si="4" ref="K7:K70">TEXT(J7,0)</f>
        <v>232</v>
      </c>
    </row>
    <row r="8" spans="1:11" ht="15.75">
      <c r="A8" t="str">
        <f>Tables!A8</f>
        <v>Bancroft</v>
      </c>
      <c r="B8" s="3">
        <f>Tables!W8</f>
        <v>80246200</v>
      </c>
      <c r="C8" s="3">
        <f>Tables!X8</f>
        <v>3606</v>
      </c>
      <c r="D8" s="3"/>
      <c r="E8" s="3">
        <f t="shared" si="0"/>
        <v>22300</v>
      </c>
      <c r="F8" s="3">
        <f t="shared" si="1"/>
        <v>-400</v>
      </c>
      <c r="G8" s="3">
        <f t="shared" si="2"/>
        <v>-6500</v>
      </c>
      <c r="H8" s="13"/>
      <c r="I8" s="13"/>
      <c r="J8" s="3">
        <f t="shared" si="3"/>
        <v>222.5</v>
      </c>
      <c r="K8" s="35" t="str">
        <f t="shared" si="4"/>
        <v>223</v>
      </c>
    </row>
    <row r="9" spans="1:11" ht="15.75">
      <c r="A9" s="10" t="str">
        <f>Tables!A9</f>
        <v>Beltrami</v>
      </c>
      <c r="B9" s="11">
        <f>Tables!W9</f>
        <v>20578900</v>
      </c>
      <c r="C9" s="11">
        <f>Tables!X9</f>
        <v>1277</v>
      </c>
      <c r="D9" s="11"/>
      <c r="E9" s="11">
        <f t="shared" si="0"/>
        <v>16100</v>
      </c>
      <c r="F9" s="11">
        <f t="shared" si="1"/>
        <v>-6600</v>
      </c>
      <c r="G9" s="11">
        <f t="shared" si="2"/>
        <v>-12700</v>
      </c>
      <c r="H9" s="13"/>
      <c r="I9" s="13"/>
      <c r="J9" s="11">
        <f t="shared" si="3"/>
        <v>161.2</v>
      </c>
      <c r="K9" s="36" t="str">
        <f t="shared" si="4"/>
        <v>161</v>
      </c>
    </row>
    <row r="10" spans="1:11" ht="15.75">
      <c r="A10" t="str">
        <f>Tables!A10</f>
        <v>Bottineau</v>
      </c>
      <c r="B10" s="3">
        <f>Tables!W10</f>
        <v>24428100</v>
      </c>
      <c r="C10" s="3">
        <f>Tables!X10</f>
        <v>1254</v>
      </c>
      <c r="D10" s="3"/>
      <c r="E10" s="3">
        <f t="shared" si="0"/>
        <v>19500</v>
      </c>
      <c r="F10" s="3">
        <f t="shared" si="1"/>
        <v>-3200</v>
      </c>
      <c r="G10" s="3">
        <f t="shared" si="2"/>
        <v>-9300</v>
      </c>
      <c r="H10" s="13"/>
      <c r="I10" s="13"/>
      <c r="J10" s="3">
        <f t="shared" si="3"/>
        <v>194.8</v>
      </c>
      <c r="K10" s="35" t="str">
        <f t="shared" si="4"/>
        <v>195</v>
      </c>
    </row>
    <row r="11" spans="1:11" ht="15.75">
      <c r="A11" s="10" t="str">
        <f>Tables!A11</f>
        <v>Bryant</v>
      </c>
      <c r="B11" s="11">
        <f>Tables!W11</f>
        <v>45828700</v>
      </c>
      <c r="C11" s="11">
        <f>Tables!X11</f>
        <v>2789</v>
      </c>
      <c r="D11" s="11"/>
      <c r="E11" s="11">
        <f t="shared" si="0"/>
        <v>16400</v>
      </c>
      <c r="F11" s="11">
        <f t="shared" si="1"/>
        <v>-6300</v>
      </c>
      <c r="G11" s="11">
        <f t="shared" si="2"/>
        <v>-12400</v>
      </c>
      <c r="H11" s="13"/>
      <c r="I11" s="13"/>
      <c r="J11" s="11">
        <f t="shared" si="3"/>
        <v>164.3</v>
      </c>
      <c r="K11" s="36" t="str">
        <f t="shared" si="4"/>
        <v>164</v>
      </c>
    </row>
    <row r="12" spans="1:11" ht="15.75">
      <c r="A12" t="str">
        <f>Tables!A12</f>
        <v>Bryn-Mawr</v>
      </c>
      <c r="B12" s="3">
        <f>Tables!W12</f>
        <v>104830500</v>
      </c>
      <c r="C12" s="3">
        <f>Tables!X12</f>
        <v>2662</v>
      </c>
      <c r="D12" s="3"/>
      <c r="E12" s="3">
        <f t="shared" si="0"/>
        <v>39400</v>
      </c>
      <c r="F12" s="3">
        <f t="shared" si="1"/>
        <v>16700</v>
      </c>
      <c r="G12" s="3">
        <f t="shared" si="2"/>
        <v>10600</v>
      </c>
      <c r="H12" s="13"/>
      <c r="I12" s="13"/>
      <c r="J12" s="3">
        <f t="shared" si="3"/>
        <v>393.8</v>
      </c>
      <c r="K12" s="35" t="str">
        <f t="shared" si="4"/>
        <v>394</v>
      </c>
    </row>
    <row r="13" spans="1:11" ht="15.75">
      <c r="A13" s="10" t="str">
        <f>Tables!A13</f>
        <v>Carag</v>
      </c>
      <c r="B13" s="11">
        <f>Tables!W13</f>
        <v>170086100</v>
      </c>
      <c r="C13" s="11">
        <f>Tables!X13</f>
        <v>5907</v>
      </c>
      <c r="D13" s="11"/>
      <c r="E13" s="11">
        <f t="shared" si="0"/>
        <v>28800</v>
      </c>
      <c r="F13" s="11">
        <f t="shared" si="1"/>
        <v>6100</v>
      </c>
      <c r="G13" s="11">
        <f t="shared" si="2"/>
        <v>0</v>
      </c>
      <c r="H13" s="13"/>
      <c r="I13" s="13"/>
      <c r="J13" s="11">
        <f t="shared" si="3"/>
        <v>287.9</v>
      </c>
      <c r="K13" s="36" t="str">
        <f t="shared" si="4"/>
        <v>288</v>
      </c>
    </row>
    <row r="14" spans="1:11" ht="31.5">
      <c r="A14" s="17" t="str">
        <f>Tables!A14</f>
        <v>Cedar-Isles/West Calhoun*</v>
      </c>
      <c r="B14" s="3">
        <f>Tables!W14</f>
        <v>308468900</v>
      </c>
      <c r="C14" s="3">
        <f>Tables!X14</f>
        <v>4563</v>
      </c>
      <c r="D14" s="3"/>
      <c r="E14" s="3">
        <f t="shared" si="0"/>
        <v>67600</v>
      </c>
      <c r="F14" s="3">
        <f t="shared" si="1"/>
        <v>44900</v>
      </c>
      <c r="G14" s="3">
        <f t="shared" si="2"/>
        <v>38800</v>
      </c>
      <c r="H14" s="13"/>
      <c r="I14" s="13"/>
      <c r="J14" s="3">
        <f t="shared" si="3"/>
        <v>676</v>
      </c>
      <c r="K14" s="35" t="str">
        <f t="shared" si="4"/>
        <v>676</v>
      </c>
    </row>
    <row r="15" spans="1:11" ht="15.75">
      <c r="A15" s="10" t="str">
        <f>Tables!A15</f>
        <v>Cedar-Riverside</v>
      </c>
      <c r="B15" s="11">
        <f>Tables!W15</f>
        <v>78559900</v>
      </c>
      <c r="C15" s="11">
        <f>Tables!X15</f>
        <v>7534</v>
      </c>
      <c r="D15" s="11"/>
      <c r="E15" s="11">
        <f t="shared" si="0"/>
        <v>10400</v>
      </c>
      <c r="F15" s="11">
        <f t="shared" si="1"/>
        <v>-12300</v>
      </c>
      <c r="G15" s="11">
        <f t="shared" si="2"/>
        <v>-18400</v>
      </c>
      <c r="H15" s="13"/>
      <c r="I15" s="13"/>
      <c r="J15" s="11">
        <f t="shared" si="3"/>
        <v>104.3</v>
      </c>
      <c r="K15" s="36" t="str">
        <f t="shared" si="4"/>
        <v>104</v>
      </c>
    </row>
    <row r="16" spans="1:11" ht="15.75">
      <c r="A16" t="str">
        <f>Tables!A16</f>
        <v>Central</v>
      </c>
      <c r="B16" s="3">
        <f>Tables!W16</f>
        <v>92846300</v>
      </c>
      <c r="C16" s="3">
        <f>Tables!X16</f>
        <v>8150</v>
      </c>
      <c r="D16" s="3"/>
      <c r="E16" s="3">
        <f t="shared" si="0"/>
        <v>11400</v>
      </c>
      <c r="F16" s="3">
        <f t="shared" si="1"/>
        <v>-11300</v>
      </c>
      <c r="G16" s="3">
        <f t="shared" si="2"/>
        <v>-17400</v>
      </c>
      <c r="H16" s="13"/>
      <c r="I16" s="13"/>
      <c r="J16" s="3">
        <f t="shared" si="3"/>
        <v>113.9</v>
      </c>
      <c r="K16" s="35" t="str">
        <f t="shared" si="4"/>
        <v>114</v>
      </c>
    </row>
    <row r="17" spans="1:11" ht="15.75">
      <c r="A17" s="10" t="str">
        <f>Tables!A17</f>
        <v>Cleveland</v>
      </c>
      <c r="B17" s="11">
        <f>Tables!W17</f>
        <v>61592400</v>
      </c>
      <c r="C17" s="11">
        <f>Tables!X17</f>
        <v>3440</v>
      </c>
      <c r="D17" s="11"/>
      <c r="E17" s="11">
        <f t="shared" si="0"/>
        <v>17900</v>
      </c>
      <c r="F17" s="11">
        <f t="shared" si="1"/>
        <v>-4800</v>
      </c>
      <c r="G17" s="11">
        <f t="shared" si="2"/>
        <v>-10900</v>
      </c>
      <c r="H17" s="13"/>
      <c r="I17" s="13"/>
      <c r="J17" s="11">
        <f t="shared" si="3"/>
        <v>179</v>
      </c>
      <c r="K17" s="36" t="str">
        <f t="shared" si="4"/>
        <v>179</v>
      </c>
    </row>
    <row r="18" spans="1:11" ht="15.75">
      <c r="A18" t="str">
        <f>Tables!A18</f>
        <v>Columbia</v>
      </c>
      <c r="B18" s="3">
        <f>Tables!W18</f>
        <v>37408900</v>
      </c>
      <c r="C18" s="3">
        <f>Tables!X18</f>
        <v>1834</v>
      </c>
      <c r="D18" s="3"/>
      <c r="E18" s="3">
        <f t="shared" si="0"/>
        <v>20400</v>
      </c>
      <c r="F18" s="3">
        <f t="shared" si="1"/>
        <v>-2300</v>
      </c>
      <c r="G18" s="3">
        <f t="shared" si="2"/>
        <v>-8400</v>
      </c>
      <c r="H18" s="13"/>
      <c r="I18" s="13"/>
      <c r="J18" s="3">
        <f t="shared" si="3"/>
        <v>204</v>
      </c>
      <c r="K18" s="35" t="str">
        <f t="shared" si="4"/>
        <v>204</v>
      </c>
    </row>
    <row r="19" spans="1:11" ht="15.75">
      <c r="A19" s="10" t="str">
        <f>Tables!A19</f>
        <v>Como</v>
      </c>
      <c r="B19" s="11">
        <f>Tables!W19</f>
        <v>98677500</v>
      </c>
      <c r="C19" s="11">
        <f>Tables!X19</f>
        <v>5706</v>
      </c>
      <c r="D19" s="11"/>
      <c r="E19" s="11">
        <f t="shared" si="0"/>
        <v>17300</v>
      </c>
      <c r="F19" s="11">
        <f t="shared" si="1"/>
        <v>-5400</v>
      </c>
      <c r="G19" s="11">
        <f t="shared" si="2"/>
        <v>-11500</v>
      </c>
      <c r="H19" s="13"/>
      <c r="I19" s="13"/>
      <c r="J19" s="11">
        <f t="shared" si="3"/>
        <v>172.9</v>
      </c>
      <c r="K19" s="36" t="str">
        <f t="shared" si="4"/>
        <v>173</v>
      </c>
    </row>
    <row r="20" spans="1:11" ht="15.75">
      <c r="A20" t="str">
        <f>Tables!A20</f>
        <v>Cooper</v>
      </c>
      <c r="B20" s="3">
        <f>Tables!W20</f>
        <v>101220500</v>
      </c>
      <c r="C20" s="3">
        <f>Tables!X20</f>
        <v>3448</v>
      </c>
      <c r="D20" s="3"/>
      <c r="E20" s="3">
        <f t="shared" si="0"/>
        <v>29400</v>
      </c>
      <c r="F20" s="3">
        <f t="shared" si="1"/>
        <v>6700</v>
      </c>
      <c r="G20" s="3">
        <f t="shared" si="2"/>
        <v>600</v>
      </c>
      <c r="H20" s="13"/>
      <c r="I20" s="13"/>
      <c r="J20" s="3">
        <f t="shared" si="3"/>
        <v>293.6</v>
      </c>
      <c r="K20" s="35" t="str">
        <f t="shared" si="4"/>
        <v>294</v>
      </c>
    </row>
    <row r="21" spans="1:11" ht="15.75">
      <c r="A21" s="10" t="str">
        <f>Tables!A21</f>
        <v>Corcoran</v>
      </c>
      <c r="B21" s="11">
        <f>Tables!W21</f>
        <v>66155800</v>
      </c>
      <c r="C21" s="11">
        <f>Tables!X21</f>
        <v>4228</v>
      </c>
      <c r="D21" s="11"/>
      <c r="E21" s="11">
        <f t="shared" si="0"/>
        <v>15700</v>
      </c>
      <c r="F21" s="11">
        <f t="shared" si="1"/>
        <v>-7000</v>
      </c>
      <c r="G21" s="11">
        <f t="shared" si="2"/>
        <v>-13100</v>
      </c>
      <c r="H21" s="13"/>
      <c r="I21" s="13"/>
      <c r="J21" s="11">
        <f t="shared" si="3"/>
        <v>156.5</v>
      </c>
      <c r="K21" s="36" t="str">
        <f t="shared" si="4"/>
        <v>157</v>
      </c>
    </row>
    <row r="22" spans="1:11" ht="15.75">
      <c r="A22" t="str">
        <f>Tables!A22</f>
        <v>Diamond Lake</v>
      </c>
      <c r="B22" s="3">
        <f>Tables!W22</f>
        <v>157424500</v>
      </c>
      <c r="C22" s="3">
        <f>Tables!X22</f>
        <v>5251</v>
      </c>
      <c r="D22" s="3"/>
      <c r="E22" s="3">
        <f t="shared" si="0"/>
        <v>30000</v>
      </c>
      <c r="F22" s="3">
        <f t="shared" si="1"/>
        <v>7300</v>
      </c>
      <c r="G22" s="3">
        <f t="shared" si="2"/>
        <v>1200</v>
      </c>
      <c r="H22" s="13"/>
      <c r="I22" s="13"/>
      <c r="J22" s="3">
        <f t="shared" si="3"/>
        <v>299.8</v>
      </c>
      <c r="K22" s="35" t="str">
        <f t="shared" si="4"/>
        <v>300</v>
      </c>
    </row>
    <row r="23" spans="1:11" ht="15.75">
      <c r="A23" s="10" t="str">
        <f>Tables!A23</f>
        <v>Downtown East</v>
      </c>
      <c r="B23" s="11">
        <f>Tables!W23</f>
        <v>1316100</v>
      </c>
      <c r="C23" s="11">
        <f>Tables!X23</f>
        <v>128</v>
      </c>
      <c r="D23" s="11"/>
      <c r="E23" s="11">
        <f t="shared" si="0"/>
        <v>10300</v>
      </c>
      <c r="F23" s="11">
        <f t="shared" si="1"/>
        <v>-12400</v>
      </c>
      <c r="G23" s="11">
        <f t="shared" si="2"/>
        <v>-18500</v>
      </c>
      <c r="H23" s="13"/>
      <c r="I23" s="13"/>
      <c r="J23" s="11">
        <f t="shared" si="3"/>
        <v>102.8</v>
      </c>
      <c r="K23" s="36" t="str">
        <f t="shared" si="4"/>
        <v>103</v>
      </c>
    </row>
    <row r="24" spans="1:11" ht="15.75">
      <c r="A24" t="str">
        <f>Tables!A24</f>
        <v>Downtown West</v>
      </c>
      <c r="B24" s="3">
        <f>Tables!W24</f>
        <v>157225000</v>
      </c>
      <c r="C24" s="3">
        <f>Tables!X24</f>
        <v>4581</v>
      </c>
      <c r="D24" s="3"/>
      <c r="E24" s="3">
        <f t="shared" si="0"/>
        <v>34300</v>
      </c>
      <c r="F24" s="3">
        <f t="shared" si="1"/>
        <v>11600</v>
      </c>
      <c r="G24" s="3">
        <f t="shared" si="2"/>
        <v>5500</v>
      </c>
      <c r="H24" s="13"/>
      <c r="I24" s="13"/>
      <c r="J24" s="3">
        <f t="shared" si="3"/>
        <v>343.2</v>
      </c>
      <c r="K24" s="35" t="str">
        <f t="shared" si="4"/>
        <v>343</v>
      </c>
    </row>
    <row r="25" spans="1:11" ht="15.75">
      <c r="A25" s="10" t="str">
        <f>Tables!A25</f>
        <v>East Harriet</v>
      </c>
      <c r="B25" s="11">
        <f>Tables!W25</f>
        <v>141394600</v>
      </c>
      <c r="C25" s="11">
        <f>Tables!X25</f>
        <v>3999</v>
      </c>
      <c r="D25" s="11"/>
      <c r="E25" s="11">
        <f t="shared" si="0"/>
        <v>35400</v>
      </c>
      <c r="F25" s="11">
        <f t="shared" si="1"/>
        <v>12700</v>
      </c>
      <c r="G25" s="11">
        <f t="shared" si="2"/>
        <v>6600</v>
      </c>
      <c r="H25" s="13"/>
      <c r="I25" s="13"/>
      <c r="J25" s="11">
        <f t="shared" si="3"/>
        <v>353.6</v>
      </c>
      <c r="K25" s="36" t="str">
        <f t="shared" si="4"/>
        <v>354</v>
      </c>
    </row>
    <row r="26" spans="1:11" ht="15.75">
      <c r="A26" t="str">
        <f>Tables!A26</f>
        <v>East Isles</v>
      </c>
      <c r="B26" s="3">
        <f>Tables!W26</f>
        <v>145472700</v>
      </c>
      <c r="C26" s="3">
        <f>Tables!X26</f>
        <v>3340</v>
      </c>
      <c r="D26" s="3"/>
      <c r="E26" s="3">
        <f t="shared" si="0"/>
        <v>43600</v>
      </c>
      <c r="F26" s="3">
        <f t="shared" si="1"/>
        <v>20900</v>
      </c>
      <c r="G26" s="3">
        <f t="shared" si="2"/>
        <v>14800</v>
      </c>
      <c r="H26" s="13"/>
      <c r="I26" s="13"/>
      <c r="J26" s="3">
        <f t="shared" si="3"/>
        <v>435.5</v>
      </c>
      <c r="K26" s="35" t="str">
        <f t="shared" si="4"/>
        <v>436</v>
      </c>
    </row>
    <row r="27" spans="1:11" ht="15.75">
      <c r="A27" s="10" t="str">
        <f>Tables!A27</f>
        <v>Ecco</v>
      </c>
      <c r="B27" s="11">
        <f>Tables!W27</f>
        <v>121076800</v>
      </c>
      <c r="C27" s="11">
        <f>Tables!X27</f>
        <v>2545</v>
      </c>
      <c r="D27" s="11"/>
      <c r="E27" s="11">
        <f t="shared" si="0"/>
        <v>47600</v>
      </c>
      <c r="F27" s="11">
        <f t="shared" si="1"/>
        <v>24900</v>
      </c>
      <c r="G27" s="11">
        <f t="shared" si="2"/>
        <v>18800</v>
      </c>
      <c r="H27" s="13"/>
      <c r="I27" s="13"/>
      <c r="J27" s="11">
        <f t="shared" si="3"/>
        <v>475.7</v>
      </c>
      <c r="K27" s="36" t="str">
        <f t="shared" si="4"/>
        <v>476</v>
      </c>
    </row>
    <row r="28" spans="1:11" ht="15.75">
      <c r="A28" t="str">
        <f>Tables!A28</f>
        <v>Elliot Park</v>
      </c>
      <c r="B28" s="3">
        <f>Tables!W28</f>
        <v>81722700</v>
      </c>
      <c r="C28" s="3">
        <f>Tables!X28</f>
        <v>6476</v>
      </c>
      <c r="D28" s="3"/>
      <c r="E28" s="3">
        <f t="shared" si="0"/>
        <v>12600</v>
      </c>
      <c r="F28" s="3">
        <f t="shared" si="1"/>
        <v>-10100</v>
      </c>
      <c r="G28" s="3">
        <f t="shared" si="2"/>
        <v>-16200</v>
      </c>
      <c r="H28" s="13"/>
      <c r="I28" s="13"/>
      <c r="J28" s="3">
        <f t="shared" si="3"/>
        <v>126.2</v>
      </c>
      <c r="K28" s="35" t="str">
        <f t="shared" si="4"/>
        <v>126</v>
      </c>
    </row>
    <row r="29" spans="1:11" ht="15.75">
      <c r="A29" s="10" t="str">
        <f>Tables!A29</f>
        <v>Ericsson</v>
      </c>
      <c r="B29" s="11">
        <f>Tables!W29</f>
        <v>79979900</v>
      </c>
      <c r="C29" s="11">
        <f>Tables!X29</f>
        <v>3149</v>
      </c>
      <c r="D29" s="11"/>
      <c r="E29" s="11">
        <f t="shared" si="0"/>
        <v>25400</v>
      </c>
      <c r="F29" s="11">
        <f t="shared" si="1"/>
        <v>2700</v>
      </c>
      <c r="G29" s="11">
        <f t="shared" si="2"/>
        <v>-3400</v>
      </c>
      <c r="H29" s="13"/>
      <c r="I29" s="13"/>
      <c r="J29" s="11">
        <f t="shared" si="3"/>
        <v>254</v>
      </c>
      <c r="K29" s="36" t="str">
        <f t="shared" si="4"/>
        <v>254</v>
      </c>
    </row>
    <row r="30" spans="1:11" ht="15.75">
      <c r="A30" t="str">
        <f>Tables!A30</f>
        <v>Field</v>
      </c>
      <c r="B30" s="3">
        <f>Tables!W30</f>
        <v>64993400</v>
      </c>
      <c r="C30" s="3">
        <f>Tables!X30</f>
        <v>2526</v>
      </c>
      <c r="D30" s="3"/>
      <c r="E30" s="3">
        <f t="shared" si="0"/>
        <v>25700</v>
      </c>
      <c r="F30" s="3">
        <f t="shared" si="1"/>
        <v>3000</v>
      </c>
      <c r="G30" s="3">
        <f t="shared" si="2"/>
        <v>-3100</v>
      </c>
      <c r="H30" s="13"/>
      <c r="I30" s="13"/>
      <c r="J30" s="3">
        <f t="shared" si="3"/>
        <v>257.3</v>
      </c>
      <c r="K30" s="35" t="str">
        <f t="shared" si="4"/>
        <v>257</v>
      </c>
    </row>
    <row r="31" spans="1:11" ht="15.75">
      <c r="A31" s="10" t="str">
        <f>Tables!A31</f>
        <v>Folwell</v>
      </c>
      <c r="B31" s="11">
        <f>Tables!W31</f>
        <v>87995300</v>
      </c>
      <c r="C31" s="11">
        <f>Tables!X31</f>
        <v>6331</v>
      </c>
      <c r="D31" s="11"/>
      <c r="E31" s="11">
        <f t="shared" si="0"/>
        <v>13900</v>
      </c>
      <c r="F31" s="11">
        <f t="shared" si="1"/>
        <v>-8800</v>
      </c>
      <c r="G31" s="11">
        <f t="shared" si="2"/>
        <v>-14900</v>
      </c>
      <c r="H31" s="13"/>
      <c r="I31" s="13"/>
      <c r="J31" s="11">
        <f t="shared" si="3"/>
        <v>139</v>
      </c>
      <c r="K31" s="36" t="str">
        <f t="shared" si="4"/>
        <v>139</v>
      </c>
    </row>
    <row r="32" spans="1:11" ht="15.75">
      <c r="A32" t="str">
        <f>Tables!A32</f>
        <v>Fulton</v>
      </c>
      <c r="B32" s="3">
        <f>Tables!W32</f>
        <v>223373400</v>
      </c>
      <c r="C32" s="3">
        <f>Tables!X32</f>
        <v>5566</v>
      </c>
      <c r="D32" s="3"/>
      <c r="E32" s="3">
        <f t="shared" si="0"/>
        <v>40100</v>
      </c>
      <c r="F32" s="3">
        <f t="shared" si="1"/>
        <v>17400</v>
      </c>
      <c r="G32" s="3">
        <f t="shared" si="2"/>
        <v>11300</v>
      </c>
      <c r="H32" s="13"/>
      <c r="I32" s="13"/>
      <c r="J32" s="3">
        <f t="shared" si="3"/>
        <v>401.3</v>
      </c>
      <c r="K32" s="35" t="str">
        <f t="shared" si="4"/>
        <v>401</v>
      </c>
    </row>
    <row r="33" spans="1:11" ht="15.75">
      <c r="A33" s="10" t="str">
        <f>Tables!A33</f>
        <v>Hale</v>
      </c>
      <c r="B33" s="11">
        <f>Tables!W33</f>
        <v>104304500</v>
      </c>
      <c r="C33" s="11">
        <f>Tables!X33</f>
        <v>3196</v>
      </c>
      <c r="D33" s="11"/>
      <c r="E33" s="11">
        <f t="shared" si="0"/>
        <v>32600</v>
      </c>
      <c r="F33" s="11">
        <f t="shared" si="1"/>
        <v>9900</v>
      </c>
      <c r="G33" s="11">
        <f t="shared" si="2"/>
        <v>3800</v>
      </c>
      <c r="H33" s="13"/>
      <c r="I33" s="13"/>
      <c r="J33" s="11">
        <f t="shared" si="3"/>
        <v>326.4</v>
      </c>
      <c r="K33" s="36" t="str">
        <f t="shared" si="4"/>
        <v>326</v>
      </c>
    </row>
    <row r="34" spans="1:11" ht="15.75">
      <c r="A34" t="str">
        <f>Tables!A34</f>
        <v>Harrison</v>
      </c>
      <c r="B34" s="3">
        <f>Tables!W34</f>
        <v>45610900</v>
      </c>
      <c r="C34" s="3">
        <f>Tables!X34</f>
        <v>4156</v>
      </c>
      <c r="D34" s="3"/>
      <c r="E34" s="3">
        <f t="shared" si="0"/>
        <v>11000</v>
      </c>
      <c r="F34" s="3">
        <f t="shared" si="1"/>
        <v>-11700</v>
      </c>
      <c r="G34" s="3">
        <f t="shared" si="2"/>
        <v>-17800</v>
      </c>
      <c r="H34" s="13"/>
      <c r="I34" s="13"/>
      <c r="J34" s="3">
        <f t="shared" si="3"/>
        <v>109.7</v>
      </c>
      <c r="K34" s="35" t="str">
        <f t="shared" si="4"/>
        <v>110</v>
      </c>
    </row>
    <row r="35" spans="1:11" ht="15.75">
      <c r="A35" s="10" t="str">
        <f>Tables!A35</f>
        <v>Hawthorne**</v>
      </c>
      <c r="B35" s="11">
        <f>Tables!W35</f>
        <v>63221100</v>
      </c>
      <c r="C35" s="11">
        <f>Tables!X35</f>
        <v>5860</v>
      </c>
      <c r="D35" s="11"/>
      <c r="E35" s="11">
        <f t="shared" si="0"/>
        <v>10800</v>
      </c>
      <c r="F35" s="11">
        <f t="shared" si="1"/>
        <v>-11900</v>
      </c>
      <c r="G35" s="11">
        <f t="shared" si="2"/>
        <v>-18000</v>
      </c>
      <c r="H35" s="13"/>
      <c r="I35" s="13"/>
      <c r="J35" s="11">
        <f t="shared" si="3"/>
        <v>107.9</v>
      </c>
      <c r="K35" s="36" t="str">
        <f t="shared" si="4"/>
        <v>108</v>
      </c>
    </row>
    <row r="36" spans="1:11" ht="15.75">
      <c r="A36" t="str">
        <f>Tables!A36</f>
        <v>Hiawatha</v>
      </c>
      <c r="B36" s="3">
        <f>Tables!W36</f>
        <v>132911800</v>
      </c>
      <c r="C36" s="3">
        <f>Tables!X36</f>
        <v>5304</v>
      </c>
      <c r="D36" s="3"/>
      <c r="E36" s="3">
        <f t="shared" si="0"/>
        <v>25100</v>
      </c>
      <c r="F36" s="3">
        <f t="shared" si="1"/>
        <v>2400</v>
      </c>
      <c r="G36" s="3">
        <f t="shared" si="2"/>
        <v>-3700</v>
      </c>
      <c r="H36" s="13"/>
      <c r="I36" s="13"/>
      <c r="J36" s="3">
        <f t="shared" si="3"/>
        <v>250.6</v>
      </c>
      <c r="K36" s="35" t="str">
        <f t="shared" si="4"/>
        <v>251</v>
      </c>
    </row>
    <row r="37" spans="1:11" ht="15.75">
      <c r="A37" s="10" t="str">
        <f>Tables!A37</f>
        <v>Holland</v>
      </c>
      <c r="B37" s="11">
        <f>Tables!W37</f>
        <v>69920300</v>
      </c>
      <c r="C37" s="11">
        <f>Tables!X37</f>
        <v>4381</v>
      </c>
      <c r="D37" s="11"/>
      <c r="E37" s="11">
        <f t="shared" si="0"/>
        <v>16000</v>
      </c>
      <c r="F37" s="11">
        <f t="shared" si="1"/>
        <v>-6700</v>
      </c>
      <c r="G37" s="11">
        <f t="shared" si="2"/>
        <v>-12800</v>
      </c>
      <c r="H37" s="13"/>
      <c r="I37" s="13"/>
      <c r="J37" s="11">
        <f t="shared" si="3"/>
        <v>159.6</v>
      </c>
      <c r="K37" s="36" t="str">
        <f t="shared" si="4"/>
        <v>160</v>
      </c>
    </row>
    <row r="38" spans="1:11" ht="15.75">
      <c r="A38" t="str">
        <f>Tables!A38</f>
        <v>Howe</v>
      </c>
      <c r="B38" s="3">
        <f>Tables!W38</f>
        <v>162869700</v>
      </c>
      <c r="C38" s="3">
        <f>Tables!X38</f>
        <v>6878</v>
      </c>
      <c r="D38" s="3"/>
      <c r="E38" s="3">
        <f t="shared" si="0"/>
        <v>23700</v>
      </c>
      <c r="F38" s="3">
        <f t="shared" si="1"/>
        <v>1000</v>
      </c>
      <c r="G38" s="3">
        <f t="shared" si="2"/>
        <v>-5100</v>
      </c>
      <c r="H38" s="13"/>
      <c r="I38" s="13"/>
      <c r="J38" s="3">
        <f t="shared" si="3"/>
        <v>236.8</v>
      </c>
      <c r="K38" s="35" t="str">
        <f t="shared" si="4"/>
        <v>237</v>
      </c>
    </row>
    <row r="39" spans="1:11" ht="15.75">
      <c r="A39" s="10" t="str">
        <f>Tables!A39</f>
        <v>Jordan**</v>
      </c>
      <c r="B39" s="11">
        <f>Tables!W39</f>
        <v>96478500</v>
      </c>
      <c r="C39" s="11">
        <f>Tables!X39</f>
        <v>9622</v>
      </c>
      <c r="D39" s="11"/>
      <c r="E39" s="11">
        <f t="shared" si="0"/>
        <v>10000</v>
      </c>
      <c r="F39" s="11">
        <f t="shared" si="1"/>
        <v>-12700</v>
      </c>
      <c r="G39" s="11">
        <f t="shared" si="2"/>
        <v>-18800</v>
      </c>
      <c r="H39" s="13"/>
      <c r="I39" s="13"/>
      <c r="J39" s="11">
        <f t="shared" si="3"/>
        <v>100.3</v>
      </c>
      <c r="K39" s="36" t="str">
        <f t="shared" si="4"/>
        <v>100</v>
      </c>
    </row>
    <row r="40" spans="1:11" ht="15.75">
      <c r="A40" t="str">
        <f>Tables!A40</f>
        <v>Keewaydin</v>
      </c>
      <c r="B40" s="3">
        <f>Tables!W40</f>
        <v>84135700</v>
      </c>
      <c r="C40" s="3">
        <f>Tables!X40</f>
        <v>3186</v>
      </c>
      <c r="D40" s="3"/>
      <c r="E40" s="3">
        <f t="shared" si="0"/>
        <v>26400</v>
      </c>
      <c r="F40" s="3">
        <f t="shared" si="1"/>
        <v>3700</v>
      </c>
      <c r="G40" s="3">
        <f t="shared" si="2"/>
        <v>-2400</v>
      </c>
      <c r="H40" s="13"/>
      <c r="I40" s="13"/>
      <c r="J40" s="3">
        <f t="shared" si="3"/>
        <v>264.1</v>
      </c>
      <c r="K40" s="35" t="str">
        <f t="shared" si="4"/>
        <v>264</v>
      </c>
    </row>
    <row r="41" spans="1:11" ht="15.75">
      <c r="A41" s="10" t="str">
        <f>Tables!A41</f>
        <v>Kenny</v>
      </c>
      <c r="B41" s="11">
        <f>Tables!W41</f>
        <v>111165300</v>
      </c>
      <c r="C41" s="11">
        <f>Tables!X41</f>
        <v>3493</v>
      </c>
      <c r="D41" s="11"/>
      <c r="E41" s="11">
        <f t="shared" si="0"/>
        <v>31800</v>
      </c>
      <c r="F41" s="11">
        <f t="shared" si="1"/>
        <v>9100</v>
      </c>
      <c r="G41" s="11">
        <f t="shared" si="2"/>
        <v>3000</v>
      </c>
      <c r="H41" s="13"/>
      <c r="I41" s="13"/>
      <c r="J41" s="11">
        <f t="shared" si="3"/>
        <v>318.3</v>
      </c>
      <c r="K41" s="36" t="str">
        <f t="shared" si="4"/>
        <v>318</v>
      </c>
    </row>
    <row r="42" spans="1:11" ht="15.75">
      <c r="A42" t="str">
        <f>Tables!A42</f>
        <v>Kenwood</v>
      </c>
      <c r="B42" s="3">
        <f>Tables!W42</f>
        <v>109126800</v>
      </c>
      <c r="C42" s="3">
        <f>Tables!X42</f>
        <v>1533</v>
      </c>
      <c r="D42" s="3"/>
      <c r="E42" s="3">
        <f t="shared" si="0"/>
        <v>71200</v>
      </c>
      <c r="F42" s="3">
        <f t="shared" si="1"/>
        <v>48500</v>
      </c>
      <c r="G42" s="3">
        <f t="shared" si="2"/>
        <v>42400</v>
      </c>
      <c r="H42" s="13"/>
      <c r="I42" s="13"/>
      <c r="J42" s="3">
        <f t="shared" si="3"/>
        <v>711.9</v>
      </c>
      <c r="K42" s="35" t="str">
        <f t="shared" si="4"/>
        <v>712</v>
      </c>
    </row>
    <row r="43" spans="1:11" ht="15.75">
      <c r="A43" s="10" t="str">
        <f>Tables!A43</f>
        <v>King Field</v>
      </c>
      <c r="B43" s="11">
        <f>Tables!W43</f>
        <v>199071000</v>
      </c>
      <c r="C43" s="11">
        <f>Tables!X43</f>
        <v>7816</v>
      </c>
      <c r="D43" s="11"/>
      <c r="E43" s="11">
        <f t="shared" si="0"/>
        <v>25500</v>
      </c>
      <c r="F43" s="11">
        <f t="shared" si="1"/>
        <v>2800</v>
      </c>
      <c r="G43" s="11">
        <f t="shared" si="2"/>
        <v>-3300</v>
      </c>
      <c r="H43" s="13"/>
      <c r="I43" s="13"/>
      <c r="J43" s="11">
        <f t="shared" si="3"/>
        <v>254.7</v>
      </c>
      <c r="K43" s="36" t="str">
        <f t="shared" si="4"/>
        <v>255</v>
      </c>
    </row>
    <row r="44" spans="1:11" ht="15.75">
      <c r="A44" t="str">
        <f>Tables!A44</f>
        <v>Lind-Bohanon</v>
      </c>
      <c r="B44" s="3">
        <f>Tables!W44</f>
        <v>75023100</v>
      </c>
      <c r="C44" s="3">
        <f>Tables!X44</f>
        <v>4448</v>
      </c>
      <c r="D44" s="3"/>
      <c r="E44" s="3">
        <f t="shared" si="0"/>
        <v>16900</v>
      </c>
      <c r="F44" s="3">
        <f t="shared" si="1"/>
        <v>-5800</v>
      </c>
      <c r="G44" s="3">
        <f t="shared" si="2"/>
        <v>-11900</v>
      </c>
      <c r="H44" s="13"/>
      <c r="I44" s="13"/>
      <c r="J44" s="3">
        <f t="shared" si="3"/>
        <v>168.7</v>
      </c>
      <c r="K44" s="35" t="str">
        <f t="shared" si="4"/>
        <v>169</v>
      </c>
    </row>
    <row r="45" spans="1:11" ht="15.75">
      <c r="A45" s="10" t="str">
        <f>Tables!A45</f>
        <v>Linden Hills</v>
      </c>
      <c r="B45" s="11">
        <f>Tables!W45</f>
        <v>305627800</v>
      </c>
      <c r="C45" s="11">
        <f>Tables!X45</f>
        <v>7370</v>
      </c>
      <c r="D45" s="11"/>
      <c r="E45" s="11">
        <f t="shared" si="0"/>
        <v>41500</v>
      </c>
      <c r="F45" s="11">
        <f t="shared" si="1"/>
        <v>18800</v>
      </c>
      <c r="G45" s="11">
        <f t="shared" si="2"/>
        <v>12700</v>
      </c>
      <c r="H45" s="13"/>
      <c r="I45" s="13"/>
      <c r="J45" s="11">
        <f t="shared" si="3"/>
        <v>414.7</v>
      </c>
      <c r="K45" s="36" t="str">
        <f t="shared" si="4"/>
        <v>415</v>
      </c>
    </row>
    <row r="46" spans="1:11" ht="15.75">
      <c r="A46" t="str">
        <f>Tables!A46</f>
        <v>Logan Park</v>
      </c>
      <c r="B46" s="3">
        <f>Tables!W46</f>
        <v>36929900</v>
      </c>
      <c r="C46" s="3">
        <f>Tables!X46</f>
        <v>2222</v>
      </c>
      <c r="D46" s="3"/>
      <c r="E46" s="3">
        <f t="shared" si="0"/>
        <v>16600</v>
      </c>
      <c r="F46" s="3">
        <f t="shared" si="1"/>
        <v>-6100</v>
      </c>
      <c r="G46" s="3">
        <f t="shared" si="2"/>
        <v>-12200</v>
      </c>
      <c r="H46" s="13"/>
      <c r="I46" s="13"/>
      <c r="J46" s="3">
        <f t="shared" si="3"/>
        <v>166.2</v>
      </c>
      <c r="K46" s="35" t="str">
        <f t="shared" si="4"/>
        <v>166</v>
      </c>
    </row>
    <row r="47" spans="1:11" ht="15.75">
      <c r="A47" s="10" t="str">
        <f>Tables!A47</f>
        <v>Longfellow</v>
      </c>
      <c r="B47" s="11">
        <f>Tables!W47</f>
        <v>95094100</v>
      </c>
      <c r="C47" s="11">
        <f>Tables!X47</f>
        <v>4972</v>
      </c>
      <c r="D47" s="11"/>
      <c r="E47" s="11">
        <f t="shared" si="0"/>
        <v>19100</v>
      </c>
      <c r="F47" s="11">
        <f t="shared" si="1"/>
        <v>-3600</v>
      </c>
      <c r="G47" s="11">
        <f t="shared" si="2"/>
        <v>-9700</v>
      </c>
      <c r="H47" s="13"/>
      <c r="I47" s="13"/>
      <c r="J47" s="11">
        <f t="shared" si="3"/>
        <v>191.3</v>
      </c>
      <c r="K47" s="36" t="str">
        <f t="shared" si="4"/>
        <v>191</v>
      </c>
    </row>
    <row r="48" spans="1:11" ht="15.75">
      <c r="A48" t="str">
        <f>Tables!A48</f>
        <v>Loring Park</v>
      </c>
      <c r="B48" s="3">
        <f>Tables!W48</f>
        <v>277797300</v>
      </c>
      <c r="C48" s="3">
        <f>Tables!X48</f>
        <v>7501</v>
      </c>
      <c r="D48" s="3"/>
      <c r="E48" s="3">
        <f t="shared" si="0"/>
        <v>37000</v>
      </c>
      <c r="F48" s="3">
        <f t="shared" si="1"/>
        <v>14300</v>
      </c>
      <c r="G48" s="3">
        <f t="shared" si="2"/>
        <v>8200</v>
      </c>
      <c r="H48" s="13"/>
      <c r="I48" s="13"/>
      <c r="J48" s="3">
        <f t="shared" si="3"/>
        <v>370.3</v>
      </c>
      <c r="K48" s="35" t="str">
        <f t="shared" si="4"/>
        <v>370</v>
      </c>
    </row>
    <row r="49" spans="1:11" ht="15.75">
      <c r="A49" s="10" t="str">
        <f>Tables!A49</f>
        <v>Lowry Hill</v>
      </c>
      <c r="B49" s="11">
        <f>Tables!W49</f>
        <v>224014100</v>
      </c>
      <c r="C49" s="11">
        <f>Tables!X49</f>
        <v>3967</v>
      </c>
      <c r="D49" s="11"/>
      <c r="E49" s="11">
        <f t="shared" si="0"/>
        <v>56500</v>
      </c>
      <c r="F49" s="11">
        <f t="shared" si="1"/>
        <v>33800</v>
      </c>
      <c r="G49" s="11">
        <f t="shared" si="2"/>
        <v>27700</v>
      </c>
      <c r="H49" s="13"/>
      <c r="I49" s="13"/>
      <c r="J49" s="11">
        <f t="shared" si="3"/>
        <v>564.7</v>
      </c>
      <c r="K49" s="36" t="str">
        <f t="shared" si="4"/>
        <v>565</v>
      </c>
    </row>
    <row r="50" spans="1:11" ht="15.75">
      <c r="A50" t="str">
        <f>Tables!A50</f>
        <v>Lowry Hill East</v>
      </c>
      <c r="B50" s="3">
        <f>Tables!W50</f>
        <v>150332600</v>
      </c>
      <c r="C50" s="3">
        <f>Tables!X50</f>
        <v>5912</v>
      </c>
      <c r="D50" s="3"/>
      <c r="E50" s="3">
        <f t="shared" si="0"/>
        <v>25400</v>
      </c>
      <c r="F50" s="3">
        <f t="shared" si="1"/>
        <v>2700</v>
      </c>
      <c r="G50" s="3">
        <f t="shared" si="2"/>
        <v>-3400</v>
      </c>
      <c r="H50" s="13"/>
      <c r="I50" s="13"/>
      <c r="J50" s="3">
        <f t="shared" si="3"/>
        <v>254.3</v>
      </c>
      <c r="K50" s="35" t="str">
        <f t="shared" si="4"/>
        <v>254</v>
      </c>
    </row>
    <row r="51" spans="1:11" ht="15.75">
      <c r="A51" s="10" t="str">
        <f>Tables!A51</f>
        <v>Lyndale</v>
      </c>
      <c r="B51" s="11">
        <f>Tables!W51</f>
        <v>135364300</v>
      </c>
      <c r="C51" s="11">
        <f>Tables!X51</f>
        <v>7690</v>
      </c>
      <c r="D51" s="11"/>
      <c r="E51" s="11">
        <f t="shared" si="0"/>
        <v>17600</v>
      </c>
      <c r="F51" s="11">
        <f t="shared" si="1"/>
        <v>-5100</v>
      </c>
      <c r="G51" s="11">
        <f t="shared" si="2"/>
        <v>-11200</v>
      </c>
      <c r="H51" s="13"/>
      <c r="I51" s="13"/>
      <c r="J51" s="11">
        <f t="shared" si="3"/>
        <v>176</v>
      </c>
      <c r="K51" s="36" t="str">
        <f t="shared" si="4"/>
        <v>176</v>
      </c>
    </row>
    <row r="52" spans="1:11" ht="15.75">
      <c r="A52" t="str">
        <f>Tables!A52</f>
        <v>Lynnhurst</v>
      </c>
      <c r="B52" s="3">
        <f>Tables!W52</f>
        <v>276778300</v>
      </c>
      <c r="C52" s="3">
        <f>Tables!X52</f>
        <v>5613</v>
      </c>
      <c r="D52" s="3"/>
      <c r="E52" s="3">
        <f t="shared" si="0"/>
        <v>49300</v>
      </c>
      <c r="F52" s="3">
        <f t="shared" si="1"/>
        <v>26600</v>
      </c>
      <c r="G52" s="3">
        <f t="shared" si="2"/>
        <v>20500</v>
      </c>
      <c r="H52" s="13"/>
      <c r="I52" s="13"/>
      <c r="J52" s="3">
        <f t="shared" si="3"/>
        <v>493.1</v>
      </c>
      <c r="K52" s="35" t="str">
        <f t="shared" si="4"/>
        <v>493</v>
      </c>
    </row>
    <row r="53" spans="1:11" ht="15.75">
      <c r="A53" s="10" t="str">
        <f>Tables!A53</f>
        <v>Marcy-Holmes</v>
      </c>
      <c r="B53" s="11">
        <f>Tables!W53</f>
        <v>140862600</v>
      </c>
      <c r="C53" s="11">
        <f>Tables!X53</f>
        <v>9009</v>
      </c>
      <c r="D53" s="11"/>
      <c r="E53" s="11">
        <f t="shared" si="0"/>
        <v>15600</v>
      </c>
      <c r="F53" s="11">
        <f t="shared" si="1"/>
        <v>-7100</v>
      </c>
      <c r="G53" s="11">
        <f t="shared" si="2"/>
        <v>-13200</v>
      </c>
      <c r="H53" s="13"/>
      <c r="I53" s="13"/>
      <c r="J53" s="11">
        <f t="shared" si="3"/>
        <v>156.4</v>
      </c>
      <c r="K53" s="36" t="str">
        <f t="shared" si="4"/>
        <v>156</v>
      </c>
    </row>
    <row r="54" spans="1:11" ht="15.75">
      <c r="A54" t="str">
        <f>Tables!A54</f>
        <v>Marshall Terrace</v>
      </c>
      <c r="B54" s="3">
        <f>Tables!W54</f>
        <v>20041300</v>
      </c>
      <c r="C54" s="3">
        <f>Tables!X54</f>
        <v>1342</v>
      </c>
      <c r="D54" s="3"/>
      <c r="E54" s="3">
        <f t="shared" si="0"/>
        <v>14900</v>
      </c>
      <c r="F54" s="3">
        <f t="shared" si="1"/>
        <v>-7800</v>
      </c>
      <c r="G54" s="3">
        <f t="shared" si="2"/>
        <v>-13900</v>
      </c>
      <c r="H54" s="13"/>
      <c r="I54" s="13"/>
      <c r="J54" s="3">
        <f t="shared" si="3"/>
        <v>149.3</v>
      </c>
      <c r="K54" s="35" t="str">
        <f t="shared" si="4"/>
        <v>149</v>
      </c>
    </row>
    <row r="55" spans="1:11" ht="15.75">
      <c r="A55" s="10" t="str">
        <f>Tables!A55</f>
        <v>McKinley</v>
      </c>
      <c r="B55" s="11">
        <f>Tables!W55</f>
        <v>44615900</v>
      </c>
      <c r="C55" s="11">
        <f>Tables!X55</f>
        <v>3658</v>
      </c>
      <c r="D55" s="11"/>
      <c r="E55" s="11">
        <f t="shared" si="0"/>
        <v>12200</v>
      </c>
      <c r="F55" s="11">
        <f t="shared" si="1"/>
        <v>-10500</v>
      </c>
      <c r="G55" s="11">
        <f t="shared" si="2"/>
        <v>-16600</v>
      </c>
      <c r="H55" s="13"/>
      <c r="I55" s="13"/>
      <c r="J55" s="11">
        <f t="shared" si="3"/>
        <v>122</v>
      </c>
      <c r="K55" s="36" t="str">
        <f t="shared" si="4"/>
        <v>122</v>
      </c>
    </row>
    <row r="56" spans="1:11" ht="15.75">
      <c r="A56" t="str">
        <f>Tables!A56</f>
        <v>Minnehaha</v>
      </c>
      <c r="B56" s="3">
        <f>Tables!W56</f>
        <v>106052100</v>
      </c>
      <c r="C56" s="3">
        <f>Tables!X56</f>
        <v>4058</v>
      </c>
      <c r="D56" s="3"/>
      <c r="E56" s="3">
        <f t="shared" si="0"/>
        <v>26100</v>
      </c>
      <c r="F56" s="3">
        <f t="shared" si="1"/>
        <v>3400</v>
      </c>
      <c r="G56" s="3">
        <f t="shared" si="2"/>
        <v>-2700</v>
      </c>
      <c r="H56" s="13"/>
      <c r="I56" s="13"/>
      <c r="J56" s="3">
        <f t="shared" si="3"/>
        <v>261.3</v>
      </c>
      <c r="K56" s="35" t="str">
        <f t="shared" si="4"/>
        <v>261</v>
      </c>
    </row>
    <row r="57" spans="1:11" ht="15.75">
      <c r="A57" s="10" t="str">
        <f>Tables!A57</f>
        <v>Morris Park</v>
      </c>
      <c r="B57" s="11">
        <f>Tables!W57</f>
        <v>67163600</v>
      </c>
      <c r="C57" s="11">
        <f>Tables!X57</f>
        <v>2984</v>
      </c>
      <c r="D57" s="11"/>
      <c r="E57" s="11">
        <f t="shared" si="0"/>
        <v>22500</v>
      </c>
      <c r="F57" s="11">
        <f t="shared" si="1"/>
        <v>-200</v>
      </c>
      <c r="G57" s="11">
        <f t="shared" si="2"/>
        <v>-6300</v>
      </c>
      <c r="H57" s="13"/>
      <c r="I57" s="13"/>
      <c r="J57" s="11">
        <f t="shared" si="3"/>
        <v>225.1</v>
      </c>
      <c r="K57" s="36" t="str">
        <f t="shared" si="4"/>
        <v>225</v>
      </c>
    </row>
    <row r="58" spans="1:11" ht="15.75">
      <c r="A58" t="str">
        <f>Tables!A58</f>
        <v>Near North</v>
      </c>
      <c r="B58" s="3">
        <f>Tables!W58</f>
        <v>66658200</v>
      </c>
      <c r="C58" s="3">
        <f>Tables!X58</f>
        <v>6917</v>
      </c>
      <c r="D58" s="3"/>
      <c r="E58" s="3">
        <f t="shared" si="0"/>
        <v>9600</v>
      </c>
      <c r="F58" s="3">
        <f t="shared" si="1"/>
        <v>-13100</v>
      </c>
      <c r="G58" s="3">
        <f t="shared" si="2"/>
        <v>-19200</v>
      </c>
      <c r="H58" s="13"/>
      <c r="I58" s="13"/>
      <c r="J58" s="3">
        <f t="shared" si="3"/>
        <v>96.4</v>
      </c>
      <c r="K58" s="35" t="str">
        <f t="shared" si="4"/>
        <v>96</v>
      </c>
    </row>
    <row r="59" spans="1:11" ht="15.75">
      <c r="A59" s="10" t="str">
        <f>Tables!A59</f>
        <v>Nicollet Island</v>
      </c>
      <c r="B59" s="11">
        <f>Tables!W59</f>
        <v>53852000</v>
      </c>
      <c r="C59" s="11">
        <f>Tables!X59</f>
        <v>828</v>
      </c>
      <c r="D59" s="11"/>
      <c r="E59" s="11">
        <f t="shared" si="0"/>
        <v>65000</v>
      </c>
      <c r="F59" s="11">
        <f t="shared" si="1"/>
        <v>42300</v>
      </c>
      <c r="G59" s="11">
        <f t="shared" si="2"/>
        <v>36200</v>
      </c>
      <c r="H59" s="13"/>
      <c r="I59" s="13"/>
      <c r="J59" s="11">
        <f t="shared" si="3"/>
        <v>650.4</v>
      </c>
      <c r="K59" s="36" t="str">
        <f t="shared" si="4"/>
        <v>650</v>
      </c>
    </row>
    <row r="60" spans="1:11" ht="15.75">
      <c r="A60" t="str">
        <f>Tables!A60</f>
        <v>North Loop</v>
      </c>
      <c r="B60" s="3">
        <f>Tables!W60</f>
        <v>46776000</v>
      </c>
      <c r="C60" s="3">
        <f>Tables!X60</f>
        <v>1515</v>
      </c>
      <c r="D60" s="3"/>
      <c r="E60" s="3">
        <f t="shared" si="0"/>
        <v>30900</v>
      </c>
      <c r="F60" s="3">
        <f t="shared" si="1"/>
        <v>8200</v>
      </c>
      <c r="G60" s="3">
        <f t="shared" si="2"/>
        <v>2100</v>
      </c>
      <c r="H60" s="13"/>
      <c r="I60" s="13"/>
      <c r="J60" s="3">
        <f t="shared" si="3"/>
        <v>308.8</v>
      </c>
      <c r="K60" s="35" t="str">
        <f t="shared" si="4"/>
        <v>309</v>
      </c>
    </row>
    <row r="61" spans="1:11" ht="15.75">
      <c r="A61" s="10" t="str">
        <f>Tables!A61</f>
        <v>Northeast Park</v>
      </c>
      <c r="B61" s="11">
        <f>Tables!W61</f>
        <v>12480100</v>
      </c>
      <c r="C61" s="11">
        <f>Tables!X61</f>
        <v>882</v>
      </c>
      <c r="D61" s="11"/>
      <c r="E61" s="11">
        <f t="shared" si="0"/>
        <v>14200</v>
      </c>
      <c r="F61" s="11">
        <f t="shared" si="1"/>
        <v>-8500</v>
      </c>
      <c r="G61" s="11">
        <f t="shared" si="2"/>
        <v>-14600</v>
      </c>
      <c r="H61" s="13"/>
      <c r="I61" s="13"/>
      <c r="J61" s="11">
        <f t="shared" si="3"/>
        <v>141.5</v>
      </c>
      <c r="K61" s="36" t="str">
        <f t="shared" si="4"/>
        <v>142</v>
      </c>
    </row>
    <row r="62" spans="1:11" ht="15.75">
      <c r="A62" t="str">
        <f>Tables!A62</f>
        <v>Northrup</v>
      </c>
      <c r="B62" s="3">
        <f>Tables!W62</f>
        <v>127432100</v>
      </c>
      <c r="C62" s="3">
        <f>Tables!X62</f>
        <v>4335</v>
      </c>
      <c r="D62" s="3"/>
      <c r="E62" s="3">
        <f t="shared" si="0"/>
        <v>29400</v>
      </c>
      <c r="F62" s="3">
        <f t="shared" si="1"/>
        <v>6700</v>
      </c>
      <c r="G62" s="3">
        <f t="shared" si="2"/>
        <v>600</v>
      </c>
      <c r="H62" s="13"/>
      <c r="I62" s="13"/>
      <c r="J62" s="3">
        <f t="shared" si="3"/>
        <v>294</v>
      </c>
      <c r="K62" s="35" t="str">
        <f t="shared" si="4"/>
        <v>294</v>
      </c>
    </row>
    <row r="63" spans="1:11" ht="15.75">
      <c r="A63" s="10" t="str">
        <f>Tables!A63</f>
        <v>Page</v>
      </c>
      <c r="B63" s="11">
        <f>Tables!W63</f>
        <v>64692800</v>
      </c>
      <c r="C63" s="11">
        <f>Tables!X63</f>
        <v>1682</v>
      </c>
      <c r="D63" s="11"/>
      <c r="E63" s="11">
        <f t="shared" si="0"/>
        <v>38500</v>
      </c>
      <c r="F63" s="11">
        <f t="shared" si="1"/>
        <v>15800</v>
      </c>
      <c r="G63" s="11">
        <f t="shared" si="2"/>
        <v>9700</v>
      </c>
      <c r="H63" s="13"/>
      <c r="I63" s="13"/>
      <c r="J63" s="11">
        <f t="shared" si="3"/>
        <v>384.6</v>
      </c>
      <c r="K63" s="36" t="str">
        <f t="shared" si="4"/>
        <v>385</v>
      </c>
    </row>
    <row r="64" spans="1:11" ht="15.75">
      <c r="A64" t="str">
        <f>Tables!A64</f>
        <v>Phillips</v>
      </c>
      <c r="B64" s="3">
        <f>Tables!W64</f>
        <v>132524600</v>
      </c>
      <c r="C64" s="3">
        <f>Tables!X64</f>
        <v>13036</v>
      </c>
      <c r="D64" s="3"/>
      <c r="E64" s="3">
        <f t="shared" si="0"/>
        <v>10200</v>
      </c>
      <c r="F64" s="3">
        <f t="shared" si="1"/>
        <v>-12500</v>
      </c>
      <c r="G64" s="3">
        <f t="shared" si="2"/>
        <v>-18600</v>
      </c>
      <c r="H64" s="13"/>
      <c r="I64" s="13"/>
      <c r="J64" s="3">
        <f t="shared" si="3"/>
        <v>101.7</v>
      </c>
      <c r="K64" s="35" t="str">
        <f t="shared" si="4"/>
        <v>102</v>
      </c>
    </row>
    <row r="65" spans="1:11" ht="15.75">
      <c r="A65" s="10" t="str">
        <f>Tables!A65</f>
        <v>Powderhorn Park</v>
      </c>
      <c r="B65" s="11">
        <f>Tables!W65</f>
        <v>136785000</v>
      </c>
      <c r="C65" s="11">
        <f>Tables!X65</f>
        <v>8957</v>
      </c>
      <c r="D65" s="11"/>
      <c r="E65" s="11">
        <f t="shared" si="0"/>
        <v>15300</v>
      </c>
      <c r="F65" s="11">
        <f t="shared" si="1"/>
        <v>-7400</v>
      </c>
      <c r="G65" s="11">
        <f t="shared" si="2"/>
        <v>-13500</v>
      </c>
      <c r="H65" s="13"/>
      <c r="I65" s="13"/>
      <c r="J65" s="11">
        <f t="shared" si="3"/>
        <v>152.7</v>
      </c>
      <c r="K65" s="36" t="str">
        <f t="shared" si="4"/>
        <v>153</v>
      </c>
    </row>
    <row r="66" spans="1:11" ht="15.75">
      <c r="A66" t="str">
        <f>Tables!A66</f>
        <v>Prospect Park</v>
      </c>
      <c r="B66" s="3">
        <f>Tables!W66</f>
        <v>132584900</v>
      </c>
      <c r="C66" s="3">
        <f>Tables!X66</f>
        <v>6326</v>
      </c>
      <c r="D66" s="3"/>
      <c r="E66" s="3">
        <f t="shared" si="0"/>
        <v>21000</v>
      </c>
      <c r="F66" s="3">
        <f t="shared" si="1"/>
        <v>-1700</v>
      </c>
      <c r="G66" s="3">
        <f t="shared" si="2"/>
        <v>-7800</v>
      </c>
      <c r="H66" s="13"/>
      <c r="I66" s="13"/>
      <c r="J66" s="3">
        <f t="shared" si="3"/>
        <v>209.6</v>
      </c>
      <c r="K66" s="35" t="str">
        <f t="shared" si="4"/>
        <v>210</v>
      </c>
    </row>
    <row r="67" spans="1:11" ht="15.75">
      <c r="A67" s="10" t="str">
        <f>Tables!A67</f>
        <v>Regina</v>
      </c>
      <c r="B67" s="11">
        <f>Tables!W67</f>
        <v>52812800</v>
      </c>
      <c r="C67" s="11">
        <f>Tables!X67</f>
        <v>2489</v>
      </c>
      <c r="D67" s="11"/>
      <c r="E67" s="11">
        <f t="shared" si="0"/>
        <v>21200</v>
      </c>
      <c r="F67" s="11">
        <f t="shared" si="1"/>
        <v>-1500</v>
      </c>
      <c r="G67" s="11">
        <f t="shared" si="2"/>
        <v>-7600</v>
      </c>
      <c r="H67" s="13"/>
      <c r="I67" s="13"/>
      <c r="J67" s="11">
        <f t="shared" si="3"/>
        <v>212.2</v>
      </c>
      <c r="K67" s="36" t="str">
        <f t="shared" si="4"/>
        <v>212</v>
      </c>
    </row>
    <row r="68" spans="1:11" ht="15.75">
      <c r="A68" t="str">
        <f>Tables!A68</f>
        <v>Seward</v>
      </c>
      <c r="B68" s="3">
        <f>Tables!W68</f>
        <v>138025200</v>
      </c>
      <c r="C68" s="3">
        <f>Tables!X68</f>
        <v>7174</v>
      </c>
      <c r="D68" s="3"/>
      <c r="E68" s="3">
        <f t="shared" si="0"/>
        <v>19200</v>
      </c>
      <c r="F68" s="3">
        <f t="shared" si="1"/>
        <v>-3500</v>
      </c>
      <c r="G68" s="3">
        <f t="shared" si="2"/>
        <v>-9600</v>
      </c>
      <c r="H68" s="13"/>
      <c r="I68" s="13"/>
      <c r="J68" s="3">
        <f t="shared" si="3"/>
        <v>192.4</v>
      </c>
      <c r="K68" s="35" t="str">
        <f t="shared" si="4"/>
        <v>192</v>
      </c>
    </row>
    <row r="69" spans="1:11" ht="15.75">
      <c r="A69" s="10" t="str">
        <f>Tables!A69</f>
        <v>Sheridan</v>
      </c>
      <c r="B69" s="11">
        <f>Tables!W69</f>
        <v>53836200</v>
      </c>
      <c r="C69" s="11">
        <f>Tables!X69</f>
        <v>2703</v>
      </c>
      <c r="D69" s="11"/>
      <c r="E69" s="11">
        <f t="shared" si="0"/>
        <v>19900</v>
      </c>
      <c r="F69" s="11">
        <f t="shared" si="1"/>
        <v>-2800</v>
      </c>
      <c r="G69" s="11">
        <f t="shared" si="2"/>
        <v>-8900</v>
      </c>
      <c r="H69" s="13"/>
      <c r="I69" s="13"/>
      <c r="J69" s="11">
        <f t="shared" si="3"/>
        <v>199.2</v>
      </c>
      <c r="K69" s="36" t="str">
        <f t="shared" si="4"/>
        <v>199</v>
      </c>
    </row>
    <row r="70" spans="1:11" ht="15.75">
      <c r="A70" t="str">
        <f>Tables!A70</f>
        <v>Shingle Creek</v>
      </c>
      <c r="B70" s="3">
        <f>Tables!W70</f>
        <v>51437300</v>
      </c>
      <c r="C70" s="3">
        <f>Tables!X70</f>
        <v>3170</v>
      </c>
      <c r="D70" s="3"/>
      <c r="E70" s="3">
        <f t="shared" si="0"/>
        <v>16200</v>
      </c>
      <c r="F70" s="3">
        <f t="shared" si="1"/>
        <v>-6500</v>
      </c>
      <c r="G70" s="3">
        <f t="shared" si="2"/>
        <v>-12600</v>
      </c>
      <c r="H70" s="13"/>
      <c r="I70" s="13"/>
      <c r="J70" s="3">
        <f t="shared" si="3"/>
        <v>162.3</v>
      </c>
      <c r="K70" s="35" t="str">
        <f t="shared" si="4"/>
        <v>162</v>
      </c>
    </row>
    <row r="71" spans="1:11" ht="15.75">
      <c r="A71" s="10" t="str">
        <f>Tables!A71</f>
        <v>St. Anthony East</v>
      </c>
      <c r="B71" s="11">
        <f>Tables!W71</f>
        <v>42644900</v>
      </c>
      <c r="C71" s="11">
        <f>Tables!X71</f>
        <v>2148</v>
      </c>
      <c r="D71" s="11"/>
      <c r="E71" s="11">
        <f aca="true" t="shared" si="5" ref="E71:E90">VALUE(K71)*100</f>
        <v>19900</v>
      </c>
      <c r="F71" s="11">
        <f aca="true" t="shared" si="6" ref="F71:F90">E71-E$87</f>
        <v>-2800</v>
      </c>
      <c r="G71" s="11">
        <f aca="true" t="shared" si="7" ref="G71:G90">E71-E$90</f>
        <v>-8900</v>
      </c>
      <c r="H71" s="13"/>
      <c r="I71" s="13"/>
      <c r="J71" s="11">
        <f aca="true" t="shared" si="8" ref="J71:J90">ROUND(((B71/C71)/100),1)</f>
        <v>198.5</v>
      </c>
      <c r="K71" s="36" t="str">
        <f aca="true" t="shared" si="9" ref="K71:K90">TEXT(J71,0)</f>
        <v>199</v>
      </c>
    </row>
    <row r="72" spans="1:11" ht="15.75">
      <c r="A72" t="str">
        <f>Tables!A72</f>
        <v>St. Anthony West</v>
      </c>
      <c r="B72" s="3">
        <f>Tables!W72</f>
        <v>54495500</v>
      </c>
      <c r="C72" s="3">
        <f>Tables!X72</f>
        <v>2623</v>
      </c>
      <c r="D72" s="3"/>
      <c r="E72" s="3">
        <f t="shared" si="5"/>
        <v>20800</v>
      </c>
      <c r="F72" s="3">
        <f t="shared" si="6"/>
        <v>-1900</v>
      </c>
      <c r="G72" s="3">
        <f t="shared" si="7"/>
        <v>-8000</v>
      </c>
      <c r="H72" s="13"/>
      <c r="I72" s="13"/>
      <c r="J72" s="3">
        <f t="shared" si="8"/>
        <v>207.8</v>
      </c>
      <c r="K72" s="35" t="str">
        <f t="shared" si="9"/>
        <v>208</v>
      </c>
    </row>
    <row r="73" spans="1:11" ht="15.75">
      <c r="A73" s="10" t="str">
        <f>Tables!A73</f>
        <v>Standish</v>
      </c>
      <c r="B73" s="11">
        <f>Tables!W73</f>
        <v>151120600</v>
      </c>
      <c r="C73" s="11">
        <f>Tables!X73</f>
        <v>6632</v>
      </c>
      <c r="D73" s="11"/>
      <c r="E73" s="11">
        <f t="shared" si="5"/>
        <v>22800</v>
      </c>
      <c r="F73" s="11">
        <f t="shared" si="6"/>
        <v>100</v>
      </c>
      <c r="G73" s="11">
        <f t="shared" si="7"/>
        <v>-6000</v>
      </c>
      <c r="H73" s="13"/>
      <c r="I73" s="13"/>
      <c r="J73" s="11">
        <f t="shared" si="8"/>
        <v>227.9</v>
      </c>
      <c r="K73" s="36" t="str">
        <f t="shared" si="9"/>
        <v>228</v>
      </c>
    </row>
    <row r="74" spans="1:11" ht="15.75">
      <c r="A74" t="str">
        <f>Tables!A74</f>
        <v>Stevens Square</v>
      </c>
      <c r="B74" s="3">
        <f>Tables!W74</f>
        <v>80941400</v>
      </c>
      <c r="C74" s="3">
        <f>Tables!X74</f>
        <v>3948</v>
      </c>
      <c r="D74" s="3"/>
      <c r="E74" s="3">
        <f t="shared" si="5"/>
        <v>20500</v>
      </c>
      <c r="F74" s="3">
        <f t="shared" si="6"/>
        <v>-2200</v>
      </c>
      <c r="G74" s="3">
        <f t="shared" si="7"/>
        <v>-8300</v>
      </c>
      <c r="H74" s="13"/>
      <c r="I74" s="13"/>
      <c r="J74" s="3">
        <f t="shared" si="8"/>
        <v>205</v>
      </c>
      <c r="K74" s="35" t="str">
        <f t="shared" si="9"/>
        <v>205</v>
      </c>
    </row>
    <row r="75" spans="1:11" ht="15.75">
      <c r="A75" s="10" t="str">
        <f>Tables!A75</f>
        <v>Sumner-Glenwood</v>
      </c>
      <c r="B75" s="11">
        <f>Tables!W75</f>
        <v>728800</v>
      </c>
      <c r="C75" s="11">
        <f>Tables!X75</f>
        <v>144</v>
      </c>
      <c r="D75" s="11"/>
      <c r="E75" s="11">
        <f t="shared" si="5"/>
        <v>5100</v>
      </c>
      <c r="F75" s="11">
        <f t="shared" si="6"/>
        <v>-17600</v>
      </c>
      <c r="G75" s="11">
        <f t="shared" si="7"/>
        <v>-23700</v>
      </c>
      <c r="H75" s="13"/>
      <c r="I75" s="13"/>
      <c r="J75" s="11">
        <f t="shared" si="8"/>
        <v>50.6</v>
      </c>
      <c r="K75" s="36" t="str">
        <f t="shared" si="9"/>
        <v>51</v>
      </c>
    </row>
    <row r="76" spans="1:11" ht="15.75">
      <c r="A76" t="str">
        <f>Tables!A76</f>
        <v>Tangletown</v>
      </c>
      <c r="B76" s="3">
        <f>Tables!W76</f>
        <v>174828000</v>
      </c>
      <c r="C76" s="3">
        <f>Tables!X76</f>
        <v>4263</v>
      </c>
      <c r="D76" s="3"/>
      <c r="E76" s="3">
        <f t="shared" si="5"/>
        <v>41000</v>
      </c>
      <c r="F76" s="3">
        <f t="shared" si="6"/>
        <v>18300</v>
      </c>
      <c r="G76" s="3">
        <f t="shared" si="7"/>
        <v>12200</v>
      </c>
      <c r="H76" s="13"/>
      <c r="I76" s="13"/>
      <c r="J76" s="3">
        <f t="shared" si="8"/>
        <v>410.1</v>
      </c>
      <c r="K76" s="35" t="str">
        <f t="shared" si="9"/>
        <v>410</v>
      </c>
    </row>
    <row r="77" spans="1:11" ht="15.75">
      <c r="A77" s="10" t="str">
        <f>Tables!A77</f>
        <v>University</v>
      </c>
      <c r="B77" s="11">
        <f>Tables!W77</f>
        <v>19473600</v>
      </c>
      <c r="C77" s="11">
        <f>Tables!X77</f>
        <v>4037</v>
      </c>
      <c r="D77" s="11"/>
      <c r="E77" s="11">
        <f t="shared" si="5"/>
        <v>4800</v>
      </c>
      <c r="F77" s="11">
        <f t="shared" si="6"/>
        <v>-17900</v>
      </c>
      <c r="G77" s="11">
        <f t="shared" si="7"/>
        <v>-24000</v>
      </c>
      <c r="H77" s="13"/>
      <c r="I77" s="13"/>
      <c r="J77" s="11">
        <f t="shared" si="8"/>
        <v>48.2</v>
      </c>
      <c r="K77" s="36" t="str">
        <f t="shared" si="9"/>
        <v>48</v>
      </c>
    </row>
    <row r="78" spans="1:11" ht="15.75">
      <c r="A78" t="str">
        <f>Tables!A78</f>
        <v>Ventura Village</v>
      </c>
      <c r="B78" s="3">
        <f>Tables!W78</f>
        <v>70480800</v>
      </c>
      <c r="C78" s="3">
        <f>Tables!X78</f>
        <v>6769</v>
      </c>
      <c r="D78" s="3"/>
      <c r="E78" s="3">
        <f t="shared" si="5"/>
        <v>10400</v>
      </c>
      <c r="F78" s="3">
        <f t="shared" si="6"/>
        <v>-12300</v>
      </c>
      <c r="G78" s="3">
        <f t="shared" si="7"/>
        <v>-18400</v>
      </c>
      <c r="H78" s="13"/>
      <c r="I78" s="13"/>
      <c r="J78" s="3">
        <f t="shared" si="8"/>
        <v>104.1</v>
      </c>
      <c r="K78" s="35" t="str">
        <f t="shared" si="9"/>
        <v>104</v>
      </c>
    </row>
    <row r="79" spans="1:11" ht="15.75">
      <c r="A79" s="10" t="str">
        <f>Tables!A79</f>
        <v>Victory</v>
      </c>
      <c r="B79" s="11">
        <f>Tables!W79</f>
        <v>107757000</v>
      </c>
      <c r="C79" s="11">
        <f>Tables!X79</f>
        <v>4975</v>
      </c>
      <c r="D79" s="11"/>
      <c r="E79" s="11">
        <f t="shared" si="5"/>
        <v>21700</v>
      </c>
      <c r="F79" s="11">
        <f t="shared" si="6"/>
        <v>-1000</v>
      </c>
      <c r="G79" s="11">
        <f t="shared" si="7"/>
        <v>-7100</v>
      </c>
      <c r="H79" s="13"/>
      <c r="I79" s="13"/>
      <c r="J79" s="11">
        <f t="shared" si="8"/>
        <v>216.6</v>
      </c>
      <c r="K79" s="36" t="str">
        <f t="shared" si="9"/>
        <v>217</v>
      </c>
    </row>
    <row r="80" spans="1:11" ht="15.75">
      <c r="A80" t="str">
        <f>Tables!A80</f>
        <v>Waite Park</v>
      </c>
      <c r="B80" s="3">
        <f>Tables!W80</f>
        <v>127568400</v>
      </c>
      <c r="C80" s="3">
        <f>Tables!X80</f>
        <v>5205</v>
      </c>
      <c r="D80" s="3"/>
      <c r="E80" s="3">
        <f t="shared" si="5"/>
        <v>24500</v>
      </c>
      <c r="F80" s="3">
        <f t="shared" si="6"/>
        <v>1800</v>
      </c>
      <c r="G80" s="3">
        <f t="shared" si="7"/>
        <v>-4300</v>
      </c>
      <c r="H80" s="13"/>
      <c r="I80" s="13"/>
      <c r="J80" s="3">
        <f t="shared" si="8"/>
        <v>245.1</v>
      </c>
      <c r="K80" s="35" t="str">
        <f t="shared" si="9"/>
        <v>245</v>
      </c>
    </row>
    <row r="81" spans="1:11" ht="15.75">
      <c r="A81" s="10" t="str">
        <f>Tables!A81</f>
        <v>Webber-Camden</v>
      </c>
      <c r="B81" s="11">
        <f>Tables!W81</f>
        <v>86793100</v>
      </c>
      <c r="C81" s="11">
        <f>Tables!X81</f>
        <v>5676</v>
      </c>
      <c r="D81" s="11"/>
      <c r="E81" s="11">
        <f t="shared" si="5"/>
        <v>15300</v>
      </c>
      <c r="F81" s="11">
        <f t="shared" si="6"/>
        <v>-7400</v>
      </c>
      <c r="G81" s="11">
        <f t="shared" si="7"/>
        <v>-13500</v>
      </c>
      <c r="H81" s="13"/>
      <c r="I81" s="13"/>
      <c r="J81" s="11">
        <f t="shared" si="8"/>
        <v>152.9</v>
      </c>
      <c r="K81" s="36" t="str">
        <f t="shared" si="9"/>
        <v>153</v>
      </c>
    </row>
    <row r="82" spans="1:11" ht="15.75">
      <c r="A82" t="str">
        <f>Tables!A82</f>
        <v>Wenonah</v>
      </c>
      <c r="B82" s="3">
        <f>Tables!W82</f>
        <v>94964300</v>
      </c>
      <c r="C82" s="3">
        <f>Tables!X82</f>
        <v>4414</v>
      </c>
      <c r="D82" s="3"/>
      <c r="E82" s="3">
        <f t="shared" si="5"/>
        <v>21500</v>
      </c>
      <c r="F82" s="3">
        <f t="shared" si="6"/>
        <v>-1200</v>
      </c>
      <c r="G82" s="3">
        <f t="shared" si="7"/>
        <v>-7300</v>
      </c>
      <c r="H82" s="13"/>
      <c r="I82" s="13"/>
      <c r="J82" s="3">
        <f t="shared" si="8"/>
        <v>215.1</v>
      </c>
      <c r="K82" s="35" t="str">
        <f t="shared" si="9"/>
        <v>215</v>
      </c>
    </row>
    <row r="83" spans="1:11" ht="15.75">
      <c r="A83" s="10" t="str">
        <f>Tables!A83</f>
        <v>Whittier</v>
      </c>
      <c r="B83" s="11">
        <f>Tables!W83</f>
        <v>252829100</v>
      </c>
      <c r="C83" s="11">
        <f>Tables!X83</f>
        <v>15247</v>
      </c>
      <c r="D83" s="11"/>
      <c r="E83" s="11">
        <f t="shared" si="5"/>
        <v>16600</v>
      </c>
      <c r="F83" s="11">
        <f t="shared" si="6"/>
        <v>-6100</v>
      </c>
      <c r="G83" s="11">
        <f t="shared" si="7"/>
        <v>-12200</v>
      </c>
      <c r="H83" s="13"/>
      <c r="I83" s="13"/>
      <c r="J83" s="11">
        <f t="shared" si="8"/>
        <v>165.8</v>
      </c>
      <c r="K83" s="36" t="str">
        <f t="shared" si="9"/>
        <v>166</v>
      </c>
    </row>
    <row r="84" spans="1:11" ht="15.75">
      <c r="A84" t="str">
        <f>Tables!A84</f>
        <v>Willard-Hay</v>
      </c>
      <c r="B84" s="3">
        <f>Tables!W84</f>
        <v>135353000</v>
      </c>
      <c r="C84" s="3">
        <f>Tables!X84</f>
        <v>9277</v>
      </c>
      <c r="D84" s="3"/>
      <c r="E84" s="3">
        <f t="shared" si="5"/>
        <v>14600</v>
      </c>
      <c r="F84" s="3">
        <f t="shared" si="6"/>
        <v>-8100</v>
      </c>
      <c r="G84" s="3">
        <f t="shared" si="7"/>
        <v>-14200</v>
      </c>
      <c r="H84" s="13"/>
      <c r="I84" s="13"/>
      <c r="J84" s="3">
        <f t="shared" si="8"/>
        <v>145.9</v>
      </c>
      <c r="K84" s="35" t="str">
        <f t="shared" si="9"/>
        <v>146</v>
      </c>
    </row>
    <row r="85" spans="1:11" ht="15.75">
      <c r="A85" s="10" t="str">
        <f>Tables!A85</f>
        <v>Windom</v>
      </c>
      <c r="B85" s="11">
        <f>Tables!W85</f>
        <v>113809300</v>
      </c>
      <c r="C85" s="11">
        <f>Tables!X85</f>
        <v>4984</v>
      </c>
      <c r="D85" s="11"/>
      <c r="E85" s="11">
        <f t="shared" si="5"/>
        <v>22800</v>
      </c>
      <c r="F85" s="11">
        <f t="shared" si="6"/>
        <v>100</v>
      </c>
      <c r="G85" s="11">
        <f t="shared" si="7"/>
        <v>-6000</v>
      </c>
      <c r="H85" s="13"/>
      <c r="I85" s="13"/>
      <c r="J85" s="11">
        <f t="shared" si="8"/>
        <v>228.3</v>
      </c>
      <c r="K85" s="36" t="str">
        <f t="shared" si="9"/>
        <v>228</v>
      </c>
    </row>
    <row r="86" spans="1:11" ht="15.75">
      <c r="A86" t="str">
        <f>Tables!A86</f>
        <v>Windom Park</v>
      </c>
      <c r="B86" s="3">
        <f>Tables!W86</f>
        <v>126056300</v>
      </c>
      <c r="C86" s="3">
        <f>Tables!X86</f>
        <v>5786</v>
      </c>
      <c r="D86" s="3"/>
      <c r="E86" s="3">
        <f t="shared" si="5"/>
        <v>21800</v>
      </c>
      <c r="F86" s="3">
        <f t="shared" si="6"/>
        <v>-900</v>
      </c>
      <c r="G86" s="3">
        <f t="shared" si="7"/>
        <v>-7000</v>
      </c>
      <c r="H86" s="13"/>
      <c r="I86" s="13"/>
      <c r="J86" s="3">
        <f t="shared" si="8"/>
        <v>217.9</v>
      </c>
      <c r="K86" s="35" t="str">
        <f t="shared" si="9"/>
        <v>218</v>
      </c>
    </row>
    <row r="87" spans="1:11" ht="15.75">
      <c r="A87" s="15" t="str">
        <f>Tables!A87</f>
        <v>Minneapolis Total</v>
      </c>
      <c r="B87" s="16">
        <f>Tables!W87</f>
        <v>8675948000</v>
      </c>
      <c r="C87" s="16">
        <f>Tables!X87</f>
        <v>382618</v>
      </c>
      <c r="D87" s="16"/>
      <c r="E87" s="16">
        <f t="shared" si="5"/>
        <v>22700</v>
      </c>
      <c r="F87" s="16">
        <f t="shared" si="6"/>
        <v>0</v>
      </c>
      <c r="G87" s="16">
        <f t="shared" si="7"/>
        <v>-6100</v>
      </c>
      <c r="H87" s="29"/>
      <c r="I87" s="13"/>
      <c r="J87" s="16">
        <f t="shared" si="8"/>
        <v>226.8</v>
      </c>
      <c r="K87" s="37" t="str">
        <f t="shared" si="9"/>
        <v>227</v>
      </c>
    </row>
    <row r="88" spans="1:11" ht="15.7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38"/>
    </row>
    <row r="89" spans="1:11" ht="15.75">
      <c r="A89" t="str">
        <f>Tables!A89</f>
        <v>Hennepin Suburbs</v>
      </c>
      <c r="B89" s="3">
        <f>Tables!W89</f>
        <v>23458839200</v>
      </c>
      <c r="C89" s="3">
        <f>Tables!X89</f>
        <v>733582</v>
      </c>
      <c r="D89" s="3"/>
      <c r="E89" s="3">
        <f t="shared" si="5"/>
        <v>32000</v>
      </c>
      <c r="F89" s="3">
        <f t="shared" si="6"/>
        <v>9300</v>
      </c>
      <c r="G89" s="3">
        <f t="shared" si="7"/>
        <v>3200</v>
      </c>
      <c r="H89" s="13"/>
      <c r="I89" s="13"/>
      <c r="J89" s="3">
        <f t="shared" si="8"/>
        <v>319.8</v>
      </c>
      <c r="K89" s="35" t="str">
        <f t="shared" si="9"/>
        <v>320</v>
      </c>
    </row>
    <row r="90" spans="1:11" ht="15.75">
      <c r="A90" s="1" t="str">
        <f>Tables!A90</f>
        <v>Hennepin County</v>
      </c>
      <c r="B90" s="9">
        <f>Tables!W90</f>
        <v>32134787200</v>
      </c>
      <c r="C90" s="9">
        <f>Tables!X90</f>
        <v>1116200</v>
      </c>
      <c r="D90" s="9"/>
      <c r="E90" s="9">
        <f t="shared" si="5"/>
        <v>28800</v>
      </c>
      <c r="F90" s="9">
        <f t="shared" si="6"/>
        <v>6100</v>
      </c>
      <c r="G90" s="9">
        <f t="shared" si="7"/>
        <v>0</v>
      </c>
      <c r="H90" s="29"/>
      <c r="I90" s="13"/>
      <c r="J90" s="9">
        <f t="shared" si="8"/>
        <v>287.9</v>
      </c>
      <c r="K90" s="39" t="str">
        <f t="shared" si="9"/>
        <v>288</v>
      </c>
    </row>
    <row r="92" ht="15.75">
      <c r="A92" t="s">
        <v>123</v>
      </c>
    </row>
    <row r="93" ht="15.75">
      <c r="A93" t="s">
        <v>124</v>
      </c>
    </row>
    <row r="94" ht="15.75">
      <c r="A94" t="s">
        <v>125</v>
      </c>
    </row>
    <row r="95" ht="15.75">
      <c r="A95" s="4" t="s">
        <v>116</v>
      </c>
    </row>
    <row r="96" ht="15.75">
      <c r="A96" s="4" t="s">
        <v>120</v>
      </c>
    </row>
    <row r="97" ht="15.75">
      <c r="A97" s="4" t="s">
        <v>86</v>
      </c>
    </row>
  </sheetData>
  <printOptions/>
  <pageMargins left="0.75" right="0.75" top="1" bottom="1" header="0.5" footer="0.5"/>
  <pageSetup fitToHeight="2" fitToWidth="1" horizontalDpi="600" verticalDpi="600" orientation="portrait" scale="7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1">
      <pane xSplit="6480" ySplit="6045" topLeftCell="T84" activePane="topLeft" state="split"/>
      <selection pane="topLeft" activeCell="A2" sqref="A2"/>
      <selection pane="topRight" activeCell="T16" sqref="T16"/>
      <selection pane="bottomLeft" activeCell="A93" sqref="A93"/>
      <selection pane="bottomRight" activeCell="X86" sqref="X86"/>
    </sheetView>
  </sheetViews>
  <sheetFormatPr defaultColWidth="9.00390625" defaultRowHeight="15.75"/>
  <cols>
    <col min="1" max="1" width="22.625" style="14" customWidth="1"/>
    <col min="2" max="2" width="9.00390625" style="14" customWidth="1"/>
    <col min="3" max="3" width="9.75390625" style="14" customWidth="1"/>
    <col min="4" max="18" width="9.00390625" style="14" customWidth="1"/>
    <col min="19" max="19" width="12.25390625" style="14" customWidth="1"/>
    <col min="20" max="20" width="15.50390625" style="14" customWidth="1"/>
    <col min="21" max="21" width="14.875" style="14" customWidth="1"/>
    <col min="22" max="22" width="14.125" style="14" customWidth="1"/>
    <col min="23" max="23" width="19.875" style="14" customWidth="1"/>
    <col min="24" max="24" width="13.00390625" style="14" customWidth="1"/>
    <col min="25" max="31" width="9.00390625" style="14" customWidth="1"/>
  </cols>
  <sheetData>
    <row r="1" ht="15.75">
      <c r="A1" s="19" t="s">
        <v>0</v>
      </c>
    </row>
    <row r="2" spans="1:11" ht="15.75">
      <c r="A2" s="19" t="s">
        <v>127</v>
      </c>
      <c r="J2" s="20"/>
      <c r="K2" s="19"/>
    </row>
    <row r="3" spans="4:20" ht="15.75">
      <c r="D3" s="20"/>
      <c r="E3" s="19"/>
      <c r="F3" s="19"/>
      <c r="G3" s="20"/>
      <c r="I3" s="20"/>
      <c r="J3" s="20"/>
      <c r="K3" s="19"/>
      <c r="L3" s="20"/>
      <c r="M3" s="19"/>
      <c r="N3" s="19"/>
      <c r="O3" s="20"/>
      <c r="Q3" s="20"/>
      <c r="R3" s="21"/>
      <c r="T3" s="20"/>
    </row>
    <row r="4" spans="1:27" ht="15.75">
      <c r="A4" s="2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5"/>
      <c r="S4" s="20"/>
      <c r="T4" s="20"/>
      <c r="U4" s="20"/>
      <c r="V4" s="20"/>
      <c r="W4" s="26" t="s">
        <v>111</v>
      </c>
      <c r="X4" s="20" t="s">
        <v>113</v>
      </c>
      <c r="Y4" s="23"/>
      <c r="Z4" s="23"/>
      <c r="AA4" s="23"/>
    </row>
    <row r="5" spans="1:24" ht="15.75">
      <c r="A5" s="19" t="s">
        <v>2</v>
      </c>
      <c r="B5" s="20" t="s">
        <v>89</v>
      </c>
      <c r="C5" s="20" t="s">
        <v>90</v>
      </c>
      <c r="D5" s="20" t="s">
        <v>91</v>
      </c>
      <c r="E5" s="20" t="s">
        <v>92</v>
      </c>
      <c r="F5" s="20" t="s">
        <v>93</v>
      </c>
      <c r="G5" s="20" t="s">
        <v>94</v>
      </c>
      <c r="H5" s="20" t="s">
        <v>95</v>
      </c>
      <c r="I5" s="20" t="s">
        <v>96</v>
      </c>
      <c r="J5" s="20" t="s">
        <v>97</v>
      </c>
      <c r="K5" s="20" t="s">
        <v>98</v>
      </c>
      <c r="L5" s="20" t="s">
        <v>99</v>
      </c>
      <c r="M5" s="20" t="s">
        <v>100</v>
      </c>
      <c r="N5" s="20" t="s">
        <v>101</v>
      </c>
      <c r="O5" s="20" t="s">
        <v>102</v>
      </c>
      <c r="P5" s="20" t="s">
        <v>103</v>
      </c>
      <c r="Q5" s="20" t="s">
        <v>104</v>
      </c>
      <c r="R5" s="25" t="s">
        <v>105</v>
      </c>
      <c r="S5" s="20" t="s">
        <v>106</v>
      </c>
      <c r="T5" s="20" t="s">
        <v>107</v>
      </c>
      <c r="U5" s="20" t="s">
        <v>108</v>
      </c>
      <c r="V5" s="20" t="s">
        <v>109</v>
      </c>
      <c r="W5" s="20" t="s">
        <v>110</v>
      </c>
      <c r="X5" s="20" t="s">
        <v>112</v>
      </c>
    </row>
    <row r="6" spans="1:24" ht="15.75">
      <c r="A6" s="14" t="s">
        <v>3</v>
      </c>
      <c r="B6" s="14">
        <v>2341</v>
      </c>
      <c r="C6" s="14">
        <v>99</v>
      </c>
      <c r="D6" s="14">
        <v>80</v>
      </c>
      <c r="E6" s="14">
        <v>86</v>
      </c>
      <c r="F6" s="14">
        <v>82</v>
      </c>
      <c r="G6" s="14">
        <v>99</v>
      </c>
      <c r="H6" s="14">
        <v>98</v>
      </c>
      <c r="I6" s="14">
        <v>109</v>
      </c>
      <c r="J6" s="14">
        <v>115</v>
      </c>
      <c r="K6" s="14">
        <v>134</v>
      </c>
      <c r="L6" s="14">
        <v>301</v>
      </c>
      <c r="M6" s="14">
        <v>299</v>
      </c>
      <c r="N6" s="14">
        <v>401</v>
      </c>
      <c r="O6" s="14">
        <v>221</v>
      </c>
      <c r="P6" s="14">
        <v>122</v>
      </c>
      <c r="Q6" s="14">
        <v>37</v>
      </c>
      <c r="R6" s="21">
        <v>58</v>
      </c>
      <c r="S6" s="24">
        <v>378692</v>
      </c>
      <c r="T6" s="24">
        <v>157898100</v>
      </c>
      <c r="U6" s="24">
        <v>143451400</v>
      </c>
      <c r="V6" s="24">
        <v>14446700</v>
      </c>
      <c r="W6" s="24">
        <v>156942300</v>
      </c>
      <c r="X6" s="14">
        <v>4759</v>
      </c>
    </row>
    <row r="7" spans="1:24" ht="15.75">
      <c r="A7" s="14" t="s">
        <v>4</v>
      </c>
      <c r="B7" s="14">
        <v>2270</v>
      </c>
      <c r="C7" s="14">
        <v>106</v>
      </c>
      <c r="D7" s="14">
        <v>115</v>
      </c>
      <c r="E7" s="14">
        <v>103</v>
      </c>
      <c r="F7" s="14">
        <v>126</v>
      </c>
      <c r="G7" s="14">
        <v>124</v>
      </c>
      <c r="H7" s="14">
        <v>183</v>
      </c>
      <c r="I7" s="14">
        <v>156</v>
      </c>
      <c r="J7" s="14">
        <v>218</v>
      </c>
      <c r="K7" s="14">
        <v>160</v>
      </c>
      <c r="L7" s="14">
        <v>232</v>
      </c>
      <c r="M7" s="14">
        <v>278</v>
      </c>
      <c r="N7" s="14">
        <v>259</v>
      </c>
      <c r="O7" s="14">
        <v>135</v>
      </c>
      <c r="P7" s="14">
        <v>18</v>
      </c>
      <c r="Q7" s="14">
        <v>10</v>
      </c>
      <c r="R7" s="21">
        <v>47</v>
      </c>
      <c r="S7" s="24">
        <v>241781</v>
      </c>
      <c r="T7" s="24">
        <v>122738700</v>
      </c>
      <c r="U7" s="24">
        <v>109962900</v>
      </c>
      <c r="V7" s="24">
        <v>12775900</v>
      </c>
      <c r="W7" s="24">
        <v>121848700</v>
      </c>
      <c r="X7" s="14">
        <v>5256</v>
      </c>
    </row>
    <row r="8" spans="1:24" ht="15.75">
      <c r="A8" s="14" t="s">
        <v>5</v>
      </c>
      <c r="B8" s="14">
        <v>1425</v>
      </c>
      <c r="C8" s="14">
        <v>67</v>
      </c>
      <c r="D8" s="14">
        <v>52</v>
      </c>
      <c r="E8" s="14">
        <v>87</v>
      </c>
      <c r="F8" s="14">
        <v>122</v>
      </c>
      <c r="G8" s="14">
        <v>129</v>
      </c>
      <c r="H8" s="14">
        <v>120</v>
      </c>
      <c r="I8" s="14">
        <v>97</v>
      </c>
      <c r="J8" s="14">
        <v>76</v>
      </c>
      <c r="K8" s="14">
        <v>89</v>
      </c>
      <c r="L8" s="14">
        <v>215</v>
      </c>
      <c r="M8" s="14">
        <v>143</v>
      </c>
      <c r="N8" s="14">
        <v>134</v>
      </c>
      <c r="O8" s="14">
        <v>50</v>
      </c>
      <c r="P8" s="14">
        <v>20</v>
      </c>
      <c r="Q8" s="14">
        <v>8</v>
      </c>
      <c r="R8" s="21">
        <v>16</v>
      </c>
      <c r="S8" s="24">
        <v>175566</v>
      </c>
      <c r="T8" s="24">
        <v>78356900</v>
      </c>
      <c r="U8" s="24">
        <v>65744600</v>
      </c>
      <c r="V8" s="24">
        <v>12612300</v>
      </c>
      <c r="W8" s="24">
        <v>80246200</v>
      </c>
      <c r="X8" s="14">
        <v>3606</v>
      </c>
    </row>
    <row r="9" spans="1:24" ht="15.75">
      <c r="A9" s="14" t="s">
        <v>6</v>
      </c>
      <c r="B9" s="14">
        <v>527</v>
      </c>
      <c r="C9" s="14">
        <v>41</v>
      </c>
      <c r="D9" s="14">
        <v>83</v>
      </c>
      <c r="E9" s="14">
        <v>20</v>
      </c>
      <c r="F9" s="14">
        <v>45</v>
      </c>
      <c r="G9" s="14">
        <v>50</v>
      </c>
      <c r="H9" s="14">
        <v>26</v>
      </c>
      <c r="I9" s="14">
        <v>74</v>
      </c>
      <c r="J9" s="14">
        <v>19</v>
      </c>
      <c r="K9" s="14">
        <v>4</v>
      </c>
      <c r="L9" s="14">
        <v>44</v>
      </c>
      <c r="M9" s="14">
        <v>76</v>
      </c>
      <c r="N9" s="14">
        <v>29</v>
      </c>
      <c r="O9" s="14">
        <v>16</v>
      </c>
      <c r="P9" s="14">
        <v>0</v>
      </c>
      <c r="Q9" s="14">
        <v>0</v>
      </c>
      <c r="R9" s="21">
        <v>0</v>
      </c>
      <c r="S9" s="24">
        <v>34659</v>
      </c>
      <c r="T9" s="24">
        <v>20170400</v>
      </c>
      <c r="U9" s="24">
        <v>20170400</v>
      </c>
      <c r="V9" s="24">
        <v>0</v>
      </c>
      <c r="W9" s="24">
        <v>20578900</v>
      </c>
      <c r="X9" s="14">
        <v>1277</v>
      </c>
    </row>
    <row r="10" spans="1:24" ht="15.75">
      <c r="A10" s="14" t="s">
        <v>7</v>
      </c>
      <c r="B10" s="14">
        <v>550</v>
      </c>
      <c r="C10" s="14">
        <v>54</v>
      </c>
      <c r="D10" s="14">
        <v>23</v>
      </c>
      <c r="E10" s="14">
        <v>30</v>
      </c>
      <c r="F10" s="14">
        <v>83</v>
      </c>
      <c r="G10" s="14">
        <v>75</v>
      </c>
      <c r="H10" s="14">
        <v>7</v>
      </c>
      <c r="I10" s="14">
        <v>61</v>
      </c>
      <c r="J10" s="14">
        <v>32</v>
      </c>
      <c r="K10" s="14">
        <v>22</v>
      </c>
      <c r="L10" s="14">
        <v>62</v>
      </c>
      <c r="M10" s="14">
        <v>32</v>
      </c>
      <c r="N10" s="14">
        <v>45</v>
      </c>
      <c r="O10" s="14">
        <v>0</v>
      </c>
      <c r="P10" s="14">
        <v>18</v>
      </c>
      <c r="Q10" s="14">
        <v>0</v>
      </c>
      <c r="R10" s="21">
        <v>6</v>
      </c>
      <c r="S10" s="24">
        <v>35208</v>
      </c>
      <c r="T10" s="24">
        <v>23124000</v>
      </c>
      <c r="U10" s="24">
        <v>21634700</v>
      </c>
      <c r="V10" s="24">
        <v>1489300</v>
      </c>
      <c r="W10" s="24">
        <v>24428100</v>
      </c>
      <c r="X10" s="14">
        <v>1254</v>
      </c>
    </row>
    <row r="11" spans="1:24" ht="15.75">
      <c r="A11" s="14" t="s">
        <v>8</v>
      </c>
      <c r="B11" s="14">
        <v>1015</v>
      </c>
      <c r="C11" s="14">
        <v>92</v>
      </c>
      <c r="D11" s="14">
        <v>75</v>
      </c>
      <c r="E11" s="14">
        <v>72</v>
      </c>
      <c r="F11" s="14">
        <v>62</v>
      </c>
      <c r="G11" s="14">
        <v>82</v>
      </c>
      <c r="H11" s="14">
        <v>51</v>
      </c>
      <c r="I11" s="14">
        <v>68</v>
      </c>
      <c r="J11" s="14">
        <v>58</v>
      </c>
      <c r="K11" s="14">
        <v>70</v>
      </c>
      <c r="L11" s="14">
        <v>121</v>
      </c>
      <c r="M11" s="14">
        <v>135</v>
      </c>
      <c r="N11" s="14">
        <v>82</v>
      </c>
      <c r="O11" s="14">
        <v>22</v>
      </c>
      <c r="P11" s="14">
        <v>17</v>
      </c>
      <c r="Q11" s="14">
        <v>0</v>
      </c>
      <c r="R11" s="21">
        <v>8</v>
      </c>
      <c r="S11" s="24">
        <v>115333</v>
      </c>
      <c r="T11" s="24">
        <v>45232200</v>
      </c>
      <c r="U11" s="24">
        <v>43248200</v>
      </c>
      <c r="V11" s="24">
        <v>1984000</v>
      </c>
      <c r="W11" s="24">
        <v>45828700</v>
      </c>
      <c r="X11" s="14">
        <v>2789</v>
      </c>
    </row>
    <row r="12" spans="1:24" ht="15.75">
      <c r="A12" s="14" t="s">
        <v>9</v>
      </c>
      <c r="B12" s="14">
        <v>1260</v>
      </c>
      <c r="C12" s="14">
        <v>29</v>
      </c>
      <c r="D12" s="14">
        <v>21</v>
      </c>
      <c r="E12" s="14">
        <v>34</v>
      </c>
      <c r="F12" s="14">
        <v>32</v>
      </c>
      <c r="G12" s="14">
        <v>4</v>
      </c>
      <c r="H12" s="14">
        <v>64</v>
      </c>
      <c r="I12" s="14">
        <v>52</v>
      </c>
      <c r="J12" s="14">
        <v>86</v>
      </c>
      <c r="K12" s="14">
        <v>52</v>
      </c>
      <c r="L12" s="14">
        <v>162</v>
      </c>
      <c r="M12" s="14">
        <v>174</v>
      </c>
      <c r="N12" s="14">
        <v>264</v>
      </c>
      <c r="O12" s="14">
        <v>109</v>
      </c>
      <c r="P12" s="14">
        <v>54</v>
      </c>
      <c r="Q12" s="14">
        <v>67</v>
      </c>
      <c r="R12" s="21">
        <v>56</v>
      </c>
      <c r="S12" s="24">
        <v>224588</v>
      </c>
      <c r="T12" s="24">
        <v>105235300</v>
      </c>
      <c r="U12" s="24">
        <v>86384300</v>
      </c>
      <c r="V12" s="24">
        <v>18850900</v>
      </c>
      <c r="W12" s="24">
        <v>104830500</v>
      </c>
      <c r="X12" s="14">
        <v>2662</v>
      </c>
    </row>
    <row r="13" spans="1:24" ht="15.75">
      <c r="A13" s="14" t="s">
        <v>10</v>
      </c>
      <c r="B13" s="14">
        <v>3589</v>
      </c>
      <c r="C13" s="14">
        <v>170</v>
      </c>
      <c r="D13" s="14">
        <v>212</v>
      </c>
      <c r="E13" s="14">
        <v>207</v>
      </c>
      <c r="F13" s="14">
        <v>337</v>
      </c>
      <c r="G13" s="14">
        <v>354</v>
      </c>
      <c r="H13" s="14">
        <v>347</v>
      </c>
      <c r="I13" s="14">
        <v>302</v>
      </c>
      <c r="J13" s="14">
        <v>195</v>
      </c>
      <c r="K13" s="14">
        <v>254</v>
      </c>
      <c r="L13" s="14">
        <v>309</v>
      </c>
      <c r="M13" s="14">
        <v>370</v>
      </c>
      <c r="N13" s="14">
        <v>300</v>
      </c>
      <c r="O13" s="14">
        <v>140</v>
      </c>
      <c r="P13" s="14">
        <v>43</v>
      </c>
      <c r="Q13" s="14">
        <v>25</v>
      </c>
      <c r="R13" s="21">
        <v>24</v>
      </c>
      <c r="S13" s="24">
        <v>198260</v>
      </c>
      <c r="T13" s="24">
        <v>166272400</v>
      </c>
      <c r="U13" s="24">
        <v>158059700</v>
      </c>
      <c r="V13" s="24">
        <v>8212800</v>
      </c>
      <c r="W13" s="24">
        <v>170086100</v>
      </c>
      <c r="X13" s="14">
        <v>5907</v>
      </c>
    </row>
    <row r="14" spans="1:24" ht="15.75">
      <c r="A14" s="14" t="s">
        <v>83</v>
      </c>
      <c r="B14" s="14">
        <v>2729</v>
      </c>
      <c r="C14" s="14">
        <v>106</v>
      </c>
      <c r="D14" s="14">
        <v>44</v>
      </c>
      <c r="E14" s="14">
        <v>71</v>
      </c>
      <c r="F14" s="14">
        <v>147</v>
      </c>
      <c r="G14" s="14">
        <v>88</v>
      </c>
      <c r="H14" s="14">
        <v>208</v>
      </c>
      <c r="I14" s="14">
        <v>162</v>
      </c>
      <c r="J14" s="14">
        <v>141</v>
      </c>
      <c r="K14" s="14">
        <v>183</v>
      </c>
      <c r="L14" s="14">
        <v>178</v>
      </c>
      <c r="M14" s="14">
        <v>240</v>
      </c>
      <c r="N14" s="14">
        <v>359</v>
      </c>
      <c r="O14" s="14">
        <v>258</v>
      </c>
      <c r="P14" s="14">
        <v>50</v>
      </c>
      <c r="Q14" s="14">
        <v>146</v>
      </c>
      <c r="R14" s="21">
        <v>348</v>
      </c>
      <c r="S14" s="24">
        <v>194599</v>
      </c>
      <c r="T14" s="24">
        <v>303998800</v>
      </c>
      <c r="U14" s="24">
        <v>150762300</v>
      </c>
      <c r="V14" s="24">
        <v>153236300</v>
      </c>
      <c r="W14" s="24">
        <v>308468900</v>
      </c>
      <c r="X14" s="14">
        <v>4563</v>
      </c>
    </row>
    <row r="15" spans="1:24" ht="15.75">
      <c r="A15" s="14" t="s">
        <v>11</v>
      </c>
      <c r="B15" s="14">
        <v>2849</v>
      </c>
      <c r="C15" s="14">
        <v>1098</v>
      </c>
      <c r="D15" s="14">
        <v>370</v>
      </c>
      <c r="E15" s="14">
        <v>268</v>
      </c>
      <c r="F15" s="14">
        <v>259</v>
      </c>
      <c r="G15" s="14">
        <v>105</v>
      </c>
      <c r="H15" s="14">
        <v>158</v>
      </c>
      <c r="I15" s="14">
        <v>75</v>
      </c>
      <c r="J15" s="14">
        <v>82</v>
      </c>
      <c r="K15" s="14">
        <v>71</v>
      </c>
      <c r="L15" s="14">
        <v>86</v>
      </c>
      <c r="M15" s="14">
        <v>102</v>
      </c>
      <c r="N15" s="14">
        <v>79</v>
      </c>
      <c r="O15" s="14">
        <v>59</v>
      </c>
      <c r="P15" s="14">
        <v>30</v>
      </c>
      <c r="Q15" s="14">
        <v>0</v>
      </c>
      <c r="R15" s="21">
        <v>7</v>
      </c>
      <c r="S15" s="24">
        <v>80262</v>
      </c>
      <c r="T15" s="24">
        <v>70583200</v>
      </c>
      <c r="U15" s="24">
        <v>66863000</v>
      </c>
      <c r="V15" s="24">
        <v>3720200</v>
      </c>
      <c r="W15" s="24">
        <v>78559900</v>
      </c>
      <c r="X15" s="14">
        <v>7534</v>
      </c>
    </row>
    <row r="16" spans="1:24" ht="15.75">
      <c r="A16" s="14" t="s">
        <v>12</v>
      </c>
      <c r="B16" s="14">
        <v>2300</v>
      </c>
      <c r="C16" s="14">
        <v>266</v>
      </c>
      <c r="D16" s="14">
        <v>214</v>
      </c>
      <c r="E16" s="14">
        <v>179</v>
      </c>
      <c r="F16" s="14">
        <v>246</v>
      </c>
      <c r="G16" s="14">
        <v>182</v>
      </c>
      <c r="H16" s="14">
        <v>123</v>
      </c>
      <c r="I16" s="14">
        <v>106</v>
      </c>
      <c r="J16" s="14">
        <v>115</v>
      </c>
      <c r="K16" s="14">
        <v>141</v>
      </c>
      <c r="L16" s="14">
        <v>261</v>
      </c>
      <c r="M16" s="14">
        <v>177</v>
      </c>
      <c r="N16" s="14">
        <v>171</v>
      </c>
      <c r="O16" s="14">
        <v>95</v>
      </c>
      <c r="P16" s="14">
        <v>10</v>
      </c>
      <c r="Q16" s="14">
        <v>14</v>
      </c>
      <c r="R16" s="21">
        <v>0</v>
      </c>
      <c r="S16" s="24">
        <v>264288</v>
      </c>
      <c r="T16" s="24">
        <v>92305500</v>
      </c>
      <c r="U16" s="24">
        <v>92305500</v>
      </c>
      <c r="V16" s="24">
        <v>0</v>
      </c>
      <c r="W16" s="24">
        <v>92846300</v>
      </c>
      <c r="X16" s="14">
        <v>8150</v>
      </c>
    </row>
    <row r="17" spans="1:24" ht="15.75">
      <c r="A17" s="14" t="s">
        <v>13</v>
      </c>
      <c r="B17" s="14">
        <v>1243</v>
      </c>
      <c r="C17" s="14">
        <v>91</v>
      </c>
      <c r="D17" s="14">
        <v>81</v>
      </c>
      <c r="E17" s="14">
        <v>53</v>
      </c>
      <c r="F17" s="14">
        <v>113</v>
      </c>
      <c r="G17" s="14">
        <v>84</v>
      </c>
      <c r="H17" s="14">
        <v>80</v>
      </c>
      <c r="I17" s="14">
        <v>78</v>
      </c>
      <c r="J17" s="14">
        <v>90</v>
      </c>
      <c r="K17" s="14">
        <v>105</v>
      </c>
      <c r="L17" s="14">
        <v>131</v>
      </c>
      <c r="M17" s="14">
        <v>154</v>
      </c>
      <c r="N17" s="14">
        <v>114</v>
      </c>
      <c r="O17" s="14">
        <v>41</v>
      </c>
      <c r="P17" s="14">
        <v>14</v>
      </c>
      <c r="Q17" s="14">
        <v>0</v>
      </c>
      <c r="R17" s="21">
        <v>14</v>
      </c>
      <c r="S17" s="24">
        <v>170239</v>
      </c>
      <c r="T17" s="24">
        <v>60858100</v>
      </c>
      <c r="U17" s="24">
        <v>55342100</v>
      </c>
      <c r="V17" s="24">
        <v>5516000</v>
      </c>
      <c r="W17" s="24">
        <v>61592400</v>
      </c>
      <c r="X17" s="14">
        <v>3440</v>
      </c>
    </row>
    <row r="18" spans="1:24" ht="15.75">
      <c r="A18" s="14" t="s">
        <v>14</v>
      </c>
      <c r="B18" s="14">
        <v>766</v>
      </c>
      <c r="C18" s="14">
        <v>17</v>
      </c>
      <c r="D18" s="14">
        <v>57</v>
      </c>
      <c r="E18" s="14">
        <v>47</v>
      </c>
      <c r="F18" s="14">
        <v>100</v>
      </c>
      <c r="G18" s="14">
        <v>53</v>
      </c>
      <c r="H18" s="14">
        <v>55</v>
      </c>
      <c r="I18" s="14">
        <v>39</v>
      </c>
      <c r="J18" s="14">
        <v>44</v>
      </c>
      <c r="K18" s="14">
        <v>97</v>
      </c>
      <c r="L18" s="14">
        <v>90</v>
      </c>
      <c r="M18" s="14">
        <v>52</v>
      </c>
      <c r="N18" s="14">
        <v>68</v>
      </c>
      <c r="O18" s="14">
        <v>19</v>
      </c>
      <c r="P18" s="14">
        <v>15</v>
      </c>
      <c r="Q18" s="14">
        <v>0</v>
      </c>
      <c r="R18" s="21">
        <v>13</v>
      </c>
      <c r="S18" s="24">
        <v>75341</v>
      </c>
      <c r="T18" s="24">
        <v>36184400</v>
      </c>
      <c r="U18" s="24">
        <v>33198200</v>
      </c>
      <c r="V18" s="24">
        <v>2986200</v>
      </c>
      <c r="W18" s="24">
        <v>37408900</v>
      </c>
      <c r="X18" s="14">
        <v>1834</v>
      </c>
    </row>
    <row r="19" spans="1:24" ht="15.75">
      <c r="A19" s="14" t="s">
        <v>15</v>
      </c>
      <c r="B19" s="14">
        <v>2353</v>
      </c>
      <c r="C19" s="14">
        <v>242</v>
      </c>
      <c r="D19" s="14">
        <v>268</v>
      </c>
      <c r="E19" s="14">
        <v>194</v>
      </c>
      <c r="F19" s="14">
        <v>135</v>
      </c>
      <c r="G19" s="14">
        <v>173</v>
      </c>
      <c r="H19" s="14">
        <v>220</v>
      </c>
      <c r="I19" s="14">
        <v>108</v>
      </c>
      <c r="J19" s="14">
        <v>197</v>
      </c>
      <c r="K19" s="14">
        <v>111</v>
      </c>
      <c r="L19" s="14">
        <v>224</v>
      </c>
      <c r="M19" s="14">
        <v>198</v>
      </c>
      <c r="N19" s="14">
        <v>104</v>
      </c>
      <c r="O19" s="14">
        <v>98</v>
      </c>
      <c r="P19" s="14">
        <v>56</v>
      </c>
      <c r="Q19" s="14">
        <v>14</v>
      </c>
      <c r="R19" s="21">
        <v>11</v>
      </c>
      <c r="S19" s="24">
        <v>165848</v>
      </c>
      <c r="T19" s="24">
        <v>97227200</v>
      </c>
      <c r="U19" s="24">
        <v>94183800</v>
      </c>
      <c r="V19" s="24">
        <v>3043400</v>
      </c>
      <c r="W19" s="24">
        <v>98677500</v>
      </c>
      <c r="X19" s="14">
        <v>5706</v>
      </c>
    </row>
    <row r="20" spans="1:24" ht="15.75">
      <c r="A20" s="14" t="s">
        <v>16</v>
      </c>
      <c r="B20" s="14">
        <v>1618</v>
      </c>
      <c r="C20" s="14">
        <v>79</v>
      </c>
      <c r="D20" s="14">
        <v>48</v>
      </c>
      <c r="E20" s="14">
        <v>95</v>
      </c>
      <c r="F20" s="14">
        <v>76</v>
      </c>
      <c r="G20" s="14">
        <v>89</v>
      </c>
      <c r="H20" s="14">
        <v>106</v>
      </c>
      <c r="I20" s="14">
        <v>90</v>
      </c>
      <c r="J20" s="14">
        <v>107</v>
      </c>
      <c r="K20" s="14">
        <v>100</v>
      </c>
      <c r="L20" s="14">
        <v>244</v>
      </c>
      <c r="M20" s="14">
        <v>207</v>
      </c>
      <c r="N20" s="14">
        <v>209</v>
      </c>
      <c r="O20" s="14">
        <v>49</v>
      </c>
      <c r="P20" s="14">
        <v>48</v>
      </c>
      <c r="Q20" s="14">
        <v>25</v>
      </c>
      <c r="R20" s="21">
        <v>46</v>
      </c>
      <c r="S20" s="24">
        <v>199321</v>
      </c>
      <c r="T20" s="24">
        <v>100334600</v>
      </c>
      <c r="U20" s="24">
        <v>84411000</v>
      </c>
      <c r="V20" s="24">
        <v>15923500</v>
      </c>
      <c r="W20" s="24">
        <v>101220500</v>
      </c>
      <c r="X20" s="14">
        <v>3448</v>
      </c>
    </row>
    <row r="21" spans="1:24" ht="15.75">
      <c r="A21" s="14" t="s">
        <v>17</v>
      </c>
      <c r="B21" s="14">
        <v>1588</v>
      </c>
      <c r="C21" s="14">
        <v>164</v>
      </c>
      <c r="D21" s="14">
        <v>105</v>
      </c>
      <c r="E21" s="14">
        <v>123</v>
      </c>
      <c r="F21" s="14">
        <v>160</v>
      </c>
      <c r="G21" s="14">
        <v>128</v>
      </c>
      <c r="H21" s="14">
        <v>150</v>
      </c>
      <c r="I21" s="14">
        <v>94</v>
      </c>
      <c r="J21" s="14">
        <v>136</v>
      </c>
      <c r="K21" s="14">
        <v>65</v>
      </c>
      <c r="L21" s="14">
        <v>176</v>
      </c>
      <c r="M21" s="14">
        <v>144</v>
      </c>
      <c r="N21" s="14">
        <v>100</v>
      </c>
      <c r="O21" s="14">
        <v>12</v>
      </c>
      <c r="P21" s="14">
        <v>17</v>
      </c>
      <c r="Q21" s="14">
        <v>4</v>
      </c>
      <c r="R21" s="21">
        <v>10</v>
      </c>
      <c r="S21" s="24">
        <v>136048</v>
      </c>
      <c r="T21" s="24">
        <v>65048000</v>
      </c>
      <c r="U21" s="24">
        <v>60056600</v>
      </c>
      <c r="V21" s="24">
        <v>4991400</v>
      </c>
      <c r="W21" s="24">
        <v>66155800</v>
      </c>
      <c r="X21" s="14">
        <v>4228</v>
      </c>
    </row>
    <row r="22" spans="1:24" ht="15.75">
      <c r="A22" s="14" t="s">
        <v>18</v>
      </c>
      <c r="B22" s="14">
        <v>2230</v>
      </c>
      <c r="C22" s="14">
        <v>61</v>
      </c>
      <c r="D22" s="14">
        <v>26</v>
      </c>
      <c r="E22" s="14">
        <v>100</v>
      </c>
      <c r="F22" s="14">
        <v>100</v>
      </c>
      <c r="G22" s="14">
        <v>81</v>
      </c>
      <c r="H22" s="14">
        <v>136</v>
      </c>
      <c r="I22" s="14">
        <v>76</v>
      </c>
      <c r="J22" s="14">
        <v>114</v>
      </c>
      <c r="K22" s="14">
        <v>171</v>
      </c>
      <c r="L22" s="14">
        <v>233</v>
      </c>
      <c r="M22" s="14">
        <v>310</v>
      </c>
      <c r="N22" s="14">
        <v>356</v>
      </c>
      <c r="O22" s="14">
        <v>241</v>
      </c>
      <c r="P22" s="14">
        <v>137</v>
      </c>
      <c r="Q22" s="14">
        <v>67</v>
      </c>
      <c r="R22" s="21">
        <v>21</v>
      </c>
      <c r="S22" s="24">
        <v>425530</v>
      </c>
      <c r="T22" s="24">
        <v>154921600</v>
      </c>
      <c r="U22" s="24">
        <v>147547100</v>
      </c>
      <c r="V22" s="24">
        <v>7374400</v>
      </c>
      <c r="W22" s="24">
        <v>157424500</v>
      </c>
      <c r="X22" s="14">
        <v>5251</v>
      </c>
    </row>
    <row r="23" spans="1:24" ht="15.75">
      <c r="A23" s="14" t="s">
        <v>19</v>
      </c>
      <c r="B23" s="14">
        <v>28</v>
      </c>
      <c r="C23" s="14">
        <v>12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16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21">
        <v>0</v>
      </c>
      <c r="S23" s="24">
        <v>45313</v>
      </c>
      <c r="T23" s="24">
        <v>756800</v>
      </c>
      <c r="U23" s="24">
        <v>756800</v>
      </c>
      <c r="V23" s="24">
        <v>0</v>
      </c>
      <c r="W23" s="24">
        <v>1316100</v>
      </c>
      <c r="X23" s="14">
        <v>128</v>
      </c>
    </row>
    <row r="24" spans="1:24" ht="15.75">
      <c r="A24" s="14" t="s">
        <v>20</v>
      </c>
      <c r="B24" s="14">
        <v>2762</v>
      </c>
      <c r="C24" s="14">
        <v>482</v>
      </c>
      <c r="D24" s="14">
        <v>239</v>
      </c>
      <c r="E24" s="14">
        <v>166</v>
      </c>
      <c r="F24" s="14">
        <v>166</v>
      </c>
      <c r="G24" s="14">
        <v>93</v>
      </c>
      <c r="H24" s="14">
        <v>177</v>
      </c>
      <c r="I24" s="14">
        <v>160</v>
      </c>
      <c r="J24" s="14">
        <v>164</v>
      </c>
      <c r="K24" s="14">
        <v>129</v>
      </c>
      <c r="L24" s="14">
        <v>196</v>
      </c>
      <c r="M24" s="14">
        <v>284</v>
      </c>
      <c r="N24" s="14">
        <v>238</v>
      </c>
      <c r="O24" s="14">
        <v>105</v>
      </c>
      <c r="P24" s="14">
        <v>41</v>
      </c>
      <c r="Q24" s="14">
        <v>65</v>
      </c>
      <c r="R24" s="21">
        <v>57</v>
      </c>
      <c r="S24" s="24">
        <v>167467</v>
      </c>
      <c r="T24" s="24">
        <v>145249900</v>
      </c>
      <c r="U24" s="24">
        <v>117341900</v>
      </c>
      <c r="V24" s="24">
        <v>27908000</v>
      </c>
      <c r="W24" s="24">
        <v>157225000</v>
      </c>
      <c r="X24" s="14">
        <v>4581</v>
      </c>
    </row>
    <row r="25" spans="1:24" ht="15.75">
      <c r="A25" s="14" t="s">
        <v>21</v>
      </c>
      <c r="B25" s="14">
        <v>1678</v>
      </c>
      <c r="C25" s="14">
        <v>78</v>
      </c>
      <c r="D25" s="14">
        <v>78</v>
      </c>
      <c r="E25" s="14">
        <v>70</v>
      </c>
      <c r="F25" s="14">
        <v>103</v>
      </c>
      <c r="G25" s="14">
        <v>108</v>
      </c>
      <c r="H25" s="14">
        <v>52</v>
      </c>
      <c r="I25" s="14">
        <v>92</v>
      </c>
      <c r="J25" s="14">
        <v>80</v>
      </c>
      <c r="K25" s="14">
        <v>109</v>
      </c>
      <c r="L25" s="14">
        <v>124</v>
      </c>
      <c r="M25" s="14">
        <v>226</v>
      </c>
      <c r="N25" s="14">
        <v>215</v>
      </c>
      <c r="O25" s="14">
        <v>106</v>
      </c>
      <c r="P25" s="14">
        <v>80</v>
      </c>
      <c r="Q25" s="14">
        <v>43</v>
      </c>
      <c r="R25" s="21">
        <v>114</v>
      </c>
      <c r="S25" s="24">
        <v>250056</v>
      </c>
      <c r="T25" s="24">
        <v>124614300</v>
      </c>
      <c r="U25" s="24">
        <v>91851000</v>
      </c>
      <c r="V25" s="24">
        <v>32763300</v>
      </c>
      <c r="W25" s="24">
        <v>141394600</v>
      </c>
      <c r="X25" s="14">
        <v>3999</v>
      </c>
    </row>
    <row r="26" spans="1:24" ht="15.75">
      <c r="A26" s="14" t="s">
        <v>22</v>
      </c>
      <c r="B26" s="14">
        <v>2030</v>
      </c>
      <c r="C26" s="14">
        <v>86</v>
      </c>
      <c r="D26" s="14">
        <v>85</v>
      </c>
      <c r="E26" s="14">
        <v>133</v>
      </c>
      <c r="F26" s="14">
        <v>120</v>
      </c>
      <c r="G26" s="14">
        <v>156</v>
      </c>
      <c r="H26" s="14">
        <v>153</v>
      </c>
      <c r="I26" s="14">
        <v>137</v>
      </c>
      <c r="J26" s="14">
        <v>129</v>
      </c>
      <c r="K26" s="14">
        <v>113</v>
      </c>
      <c r="L26" s="14">
        <v>172</v>
      </c>
      <c r="M26" s="14">
        <v>174</v>
      </c>
      <c r="N26" s="14">
        <v>177</v>
      </c>
      <c r="O26" s="14">
        <v>100</v>
      </c>
      <c r="P26" s="14">
        <v>81</v>
      </c>
      <c r="Q26" s="14">
        <v>91</v>
      </c>
      <c r="R26" s="21">
        <v>123</v>
      </c>
      <c r="S26" s="24">
        <v>257904</v>
      </c>
      <c r="T26" s="24">
        <v>144704900</v>
      </c>
      <c r="U26" s="24">
        <v>104659000</v>
      </c>
      <c r="V26" s="24">
        <v>40045800</v>
      </c>
      <c r="W26" s="24">
        <v>145472700</v>
      </c>
      <c r="X26" s="14">
        <v>3340</v>
      </c>
    </row>
    <row r="27" spans="1:24" ht="15.75">
      <c r="A27" s="14" t="s">
        <v>23</v>
      </c>
      <c r="B27" s="14">
        <v>1313</v>
      </c>
      <c r="C27" s="14">
        <v>15</v>
      </c>
      <c r="D27" s="14">
        <v>61</v>
      </c>
      <c r="E27" s="14">
        <v>56</v>
      </c>
      <c r="F27" s="14">
        <v>140</v>
      </c>
      <c r="G27" s="14">
        <v>54</v>
      </c>
      <c r="H27" s="14">
        <v>98</v>
      </c>
      <c r="I27" s="14">
        <v>77</v>
      </c>
      <c r="J27" s="14">
        <v>89</v>
      </c>
      <c r="K27" s="14">
        <v>35</v>
      </c>
      <c r="L27" s="14">
        <v>63</v>
      </c>
      <c r="M27" s="14">
        <v>87</v>
      </c>
      <c r="N27" s="14">
        <v>172</v>
      </c>
      <c r="O27" s="14">
        <v>71</v>
      </c>
      <c r="P27" s="14">
        <v>114</v>
      </c>
      <c r="Q27" s="14">
        <v>104</v>
      </c>
      <c r="R27" s="21">
        <v>77</v>
      </c>
      <c r="S27" s="24">
        <v>158350</v>
      </c>
      <c r="T27" s="24">
        <v>121087200</v>
      </c>
      <c r="U27" s="24">
        <v>83102200</v>
      </c>
      <c r="V27" s="24">
        <v>37985000</v>
      </c>
      <c r="W27" s="24">
        <v>121076800</v>
      </c>
      <c r="X27" s="14">
        <v>2545</v>
      </c>
    </row>
    <row r="28" spans="1:24" ht="15.75">
      <c r="A28" s="14" t="s">
        <v>24</v>
      </c>
      <c r="B28" s="14">
        <v>2711</v>
      </c>
      <c r="C28" s="14">
        <v>725</v>
      </c>
      <c r="D28" s="14">
        <v>391</v>
      </c>
      <c r="E28" s="14">
        <v>373</v>
      </c>
      <c r="F28" s="14">
        <v>358</v>
      </c>
      <c r="G28" s="14">
        <v>210</v>
      </c>
      <c r="H28" s="14">
        <v>198</v>
      </c>
      <c r="I28" s="14">
        <v>125</v>
      </c>
      <c r="J28" s="14">
        <v>93</v>
      </c>
      <c r="K28" s="14">
        <v>47</v>
      </c>
      <c r="L28" s="14">
        <v>53</v>
      </c>
      <c r="M28" s="14">
        <v>94</v>
      </c>
      <c r="N28" s="14">
        <v>12</v>
      </c>
      <c r="O28" s="14">
        <v>6</v>
      </c>
      <c r="P28" s="14">
        <v>14</v>
      </c>
      <c r="Q28" s="14">
        <v>7</v>
      </c>
      <c r="R28" s="21">
        <v>5</v>
      </c>
      <c r="S28" s="24">
        <v>90982</v>
      </c>
      <c r="T28" s="24">
        <v>60828900</v>
      </c>
      <c r="U28" s="24">
        <v>59358900</v>
      </c>
      <c r="V28" s="24">
        <v>1470000</v>
      </c>
      <c r="W28" s="24">
        <v>81722700</v>
      </c>
      <c r="X28" s="14">
        <v>6476</v>
      </c>
    </row>
    <row r="29" spans="1:24" ht="15.75">
      <c r="A29" s="14" t="s">
        <v>25</v>
      </c>
      <c r="B29" s="14">
        <v>1419</v>
      </c>
      <c r="C29" s="14">
        <v>55</v>
      </c>
      <c r="D29" s="14">
        <v>61</v>
      </c>
      <c r="E29" s="14">
        <v>43</v>
      </c>
      <c r="F29" s="14">
        <v>45</v>
      </c>
      <c r="G29" s="14">
        <v>90</v>
      </c>
      <c r="H29" s="14">
        <v>94</v>
      </c>
      <c r="I29" s="14">
        <v>167</v>
      </c>
      <c r="J29" s="14">
        <v>98</v>
      </c>
      <c r="K29" s="14">
        <v>50</v>
      </c>
      <c r="L29" s="14">
        <v>217</v>
      </c>
      <c r="M29" s="14">
        <v>159</v>
      </c>
      <c r="N29" s="14">
        <v>211</v>
      </c>
      <c r="O29" s="14">
        <v>87</v>
      </c>
      <c r="P29" s="14">
        <v>30</v>
      </c>
      <c r="Q29" s="14">
        <v>4</v>
      </c>
      <c r="R29" s="21">
        <v>8</v>
      </c>
      <c r="S29" s="24">
        <v>190865</v>
      </c>
      <c r="T29" s="24">
        <v>77683500</v>
      </c>
      <c r="U29" s="24">
        <v>75383900</v>
      </c>
      <c r="V29" s="24">
        <v>2299600</v>
      </c>
      <c r="W29" s="24">
        <v>79979900</v>
      </c>
      <c r="X29" s="14">
        <v>3149</v>
      </c>
    </row>
    <row r="30" spans="1:24" ht="15.75">
      <c r="A30" s="14" t="s">
        <v>26</v>
      </c>
      <c r="B30" s="14">
        <v>1003</v>
      </c>
      <c r="C30" s="14">
        <v>77</v>
      </c>
      <c r="D30" s="14">
        <v>8</v>
      </c>
      <c r="E30" s="14">
        <v>26</v>
      </c>
      <c r="F30" s="14">
        <v>29</v>
      </c>
      <c r="G30" s="14">
        <v>62</v>
      </c>
      <c r="H30" s="14">
        <v>39</v>
      </c>
      <c r="I30" s="14">
        <v>76</v>
      </c>
      <c r="J30" s="14">
        <v>48</v>
      </c>
      <c r="K30" s="14">
        <v>63</v>
      </c>
      <c r="L30" s="14">
        <v>95</v>
      </c>
      <c r="M30" s="14">
        <v>155</v>
      </c>
      <c r="N30" s="14">
        <v>181</v>
      </c>
      <c r="O30" s="14">
        <v>68</v>
      </c>
      <c r="P30" s="14">
        <v>30</v>
      </c>
      <c r="Q30" s="14">
        <v>28</v>
      </c>
      <c r="R30" s="21">
        <v>18</v>
      </c>
      <c r="S30" s="24">
        <v>185651</v>
      </c>
      <c r="T30" s="24">
        <v>65641400</v>
      </c>
      <c r="U30" s="24">
        <v>60194900</v>
      </c>
      <c r="V30" s="24">
        <v>5446500</v>
      </c>
      <c r="W30" s="24">
        <v>64993400</v>
      </c>
      <c r="X30" s="14">
        <v>2526</v>
      </c>
    </row>
    <row r="31" spans="1:24" ht="15.75">
      <c r="A31" s="14" t="s">
        <v>27</v>
      </c>
      <c r="B31" s="14">
        <v>2009</v>
      </c>
      <c r="C31" s="14">
        <v>155</v>
      </c>
      <c r="D31" s="14">
        <v>89</v>
      </c>
      <c r="E31" s="14">
        <v>181</v>
      </c>
      <c r="F31" s="14">
        <v>166</v>
      </c>
      <c r="G31" s="14">
        <v>162</v>
      </c>
      <c r="H31" s="14">
        <v>212</v>
      </c>
      <c r="I31" s="14">
        <v>122</v>
      </c>
      <c r="J31" s="14">
        <v>114</v>
      </c>
      <c r="K31" s="14">
        <v>137</v>
      </c>
      <c r="L31" s="14">
        <v>217</v>
      </c>
      <c r="M31" s="14">
        <v>194</v>
      </c>
      <c r="N31" s="14">
        <v>169</v>
      </c>
      <c r="O31" s="14">
        <v>52</v>
      </c>
      <c r="P31" s="14">
        <v>11</v>
      </c>
      <c r="Q31" s="14">
        <v>12</v>
      </c>
      <c r="R31" s="21">
        <v>16</v>
      </c>
      <c r="S31" s="24">
        <v>193272</v>
      </c>
      <c r="T31" s="24">
        <v>88754100</v>
      </c>
      <c r="U31" s="24">
        <v>83959200</v>
      </c>
      <c r="V31" s="24">
        <v>4795000</v>
      </c>
      <c r="W31" s="24">
        <v>87995300</v>
      </c>
      <c r="X31" s="14">
        <v>6331</v>
      </c>
    </row>
    <row r="32" spans="1:24" ht="15.75">
      <c r="A32" s="14" t="s">
        <v>28</v>
      </c>
      <c r="B32" s="14">
        <v>2505</v>
      </c>
      <c r="C32" s="14">
        <v>40</v>
      </c>
      <c r="D32" s="14">
        <v>55</v>
      </c>
      <c r="E32" s="14">
        <v>63</v>
      </c>
      <c r="F32" s="14">
        <v>73</v>
      </c>
      <c r="G32" s="14">
        <v>112</v>
      </c>
      <c r="H32" s="14">
        <v>109</v>
      </c>
      <c r="I32" s="14">
        <v>99</v>
      </c>
      <c r="J32" s="14">
        <v>90</v>
      </c>
      <c r="K32" s="14">
        <v>89</v>
      </c>
      <c r="L32" s="14">
        <v>255</v>
      </c>
      <c r="M32" s="14">
        <v>314</v>
      </c>
      <c r="N32" s="14">
        <v>444</v>
      </c>
      <c r="O32" s="14">
        <v>307</v>
      </c>
      <c r="P32" s="14">
        <v>115</v>
      </c>
      <c r="Q32" s="14">
        <v>179</v>
      </c>
      <c r="R32" s="21">
        <v>161</v>
      </c>
      <c r="S32" s="24">
        <v>464223</v>
      </c>
      <c r="T32" s="24">
        <v>221162400</v>
      </c>
      <c r="U32" s="24">
        <v>173948000</v>
      </c>
      <c r="V32" s="24">
        <v>47214300</v>
      </c>
      <c r="W32" s="24">
        <v>223373400</v>
      </c>
      <c r="X32" s="14">
        <v>5566</v>
      </c>
    </row>
    <row r="33" spans="1:24" ht="15.75">
      <c r="A33" s="14" t="s">
        <v>29</v>
      </c>
      <c r="B33" s="14">
        <v>1335</v>
      </c>
      <c r="C33" s="14">
        <v>13</v>
      </c>
      <c r="D33" s="14">
        <v>19</v>
      </c>
      <c r="E33" s="14">
        <v>27</v>
      </c>
      <c r="F33" s="14">
        <v>53</v>
      </c>
      <c r="G33" s="14">
        <v>58</v>
      </c>
      <c r="H33" s="14">
        <v>75</v>
      </c>
      <c r="I33" s="14">
        <v>81</v>
      </c>
      <c r="J33" s="14">
        <v>72</v>
      </c>
      <c r="K33" s="14">
        <v>93</v>
      </c>
      <c r="L33" s="14">
        <v>107</v>
      </c>
      <c r="M33" s="14">
        <v>164</v>
      </c>
      <c r="N33" s="14">
        <v>273</v>
      </c>
      <c r="O33" s="14">
        <v>157</v>
      </c>
      <c r="P33" s="14">
        <v>64</v>
      </c>
      <c r="Q33" s="14">
        <v>49</v>
      </c>
      <c r="R33" s="21">
        <v>30</v>
      </c>
      <c r="S33" s="24">
        <v>268829</v>
      </c>
      <c r="T33" s="24">
        <v>105172200</v>
      </c>
      <c r="U33" s="24">
        <v>90830000</v>
      </c>
      <c r="V33" s="24">
        <v>14342200</v>
      </c>
      <c r="W33" s="24">
        <v>104304500</v>
      </c>
      <c r="X33" s="14">
        <v>3196</v>
      </c>
    </row>
    <row r="34" spans="1:24" ht="15.75">
      <c r="A34" s="14" t="s">
        <v>30</v>
      </c>
      <c r="B34" s="14">
        <v>1222</v>
      </c>
      <c r="C34" s="14">
        <v>245</v>
      </c>
      <c r="D34" s="14">
        <v>105</v>
      </c>
      <c r="E34" s="14">
        <v>137</v>
      </c>
      <c r="F34" s="14">
        <v>153</v>
      </c>
      <c r="G34" s="14">
        <v>96</v>
      </c>
      <c r="H34" s="14">
        <v>79</v>
      </c>
      <c r="I34" s="14">
        <v>93</v>
      </c>
      <c r="J34" s="14">
        <v>58</v>
      </c>
      <c r="K34" s="14">
        <v>18</v>
      </c>
      <c r="L34" s="14">
        <v>49</v>
      </c>
      <c r="M34" s="14">
        <v>61</v>
      </c>
      <c r="N34" s="14">
        <v>66</v>
      </c>
      <c r="O34" s="14">
        <v>18</v>
      </c>
      <c r="P34" s="14">
        <v>16</v>
      </c>
      <c r="Q34" s="14">
        <v>28</v>
      </c>
      <c r="R34" s="21">
        <v>0</v>
      </c>
      <c r="S34" s="24">
        <v>70657</v>
      </c>
      <c r="T34" s="24">
        <v>41273000</v>
      </c>
      <c r="U34" s="24">
        <v>41273000</v>
      </c>
      <c r="V34" s="24">
        <v>0</v>
      </c>
      <c r="W34" s="24">
        <v>45610900</v>
      </c>
      <c r="X34" s="14">
        <v>4156</v>
      </c>
    </row>
    <row r="35" spans="1:24" ht="15.75">
      <c r="A35" s="14" t="s">
        <v>85</v>
      </c>
      <c r="B35" s="14">
        <v>1723</v>
      </c>
      <c r="C35" s="14">
        <v>416</v>
      </c>
      <c r="D35" s="14">
        <v>214</v>
      </c>
      <c r="E35" s="14">
        <v>148</v>
      </c>
      <c r="F35" s="14">
        <v>162</v>
      </c>
      <c r="G35" s="14">
        <v>91</v>
      </c>
      <c r="H35" s="14">
        <v>128</v>
      </c>
      <c r="I35" s="14">
        <v>111</v>
      </c>
      <c r="J35" s="14">
        <v>79</v>
      </c>
      <c r="K35" s="14">
        <v>44</v>
      </c>
      <c r="L35" s="14">
        <v>122</v>
      </c>
      <c r="M35" s="14">
        <v>91</v>
      </c>
      <c r="N35" s="14">
        <v>49</v>
      </c>
      <c r="O35" s="14">
        <v>32</v>
      </c>
      <c r="P35" s="14">
        <v>15</v>
      </c>
      <c r="Q35" s="14">
        <v>8</v>
      </c>
      <c r="R35" s="21">
        <v>13</v>
      </c>
      <c r="S35" s="24">
        <v>178707</v>
      </c>
      <c r="T35" s="24">
        <v>58153000</v>
      </c>
      <c r="U35" s="24">
        <v>51229600</v>
      </c>
      <c r="V35" s="24">
        <v>6923500</v>
      </c>
      <c r="W35" s="24">
        <v>63221100</v>
      </c>
      <c r="X35" s="14">
        <v>5860</v>
      </c>
    </row>
    <row r="36" spans="1:24" ht="15.75">
      <c r="A36" s="14" t="s">
        <v>31</v>
      </c>
      <c r="B36" s="14">
        <v>2373</v>
      </c>
      <c r="C36" s="14">
        <v>121</v>
      </c>
      <c r="D36" s="14">
        <v>104</v>
      </c>
      <c r="E36" s="14">
        <v>142</v>
      </c>
      <c r="F36" s="14">
        <v>157</v>
      </c>
      <c r="G36" s="14">
        <v>129</v>
      </c>
      <c r="H36" s="14">
        <v>198</v>
      </c>
      <c r="I36" s="14">
        <v>164</v>
      </c>
      <c r="J36" s="14">
        <v>205</v>
      </c>
      <c r="K36" s="14">
        <v>126</v>
      </c>
      <c r="L36" s="14">
        <v>258</v>
      </c>
      <c r="M36" s="14">
        <v>316</v>
      </c>
      <c r="N36" s="14">
        <v>285</v>
      </c>
      <c r="O36" s="14">
        <v>90</v>
      </c>
      <c r="P36" s="14">
        <v>24</v>
      </c>
      <c r="Q36" s="14">
        <v>28</v>
      </c>
      <c r="R36" s="21">
        <v>26</v>
      </c>
      <c r="S36" s="24">
        <v>274213</v>
      </c>
      <c r="T36" s="24">
        <v>125863700</v>
      </c>
      <c r="U36" s="24">
        <v>116357700</v>
      </c>
      <c r="V36" s="24">
        <v>9505900</v>
      </c>
      <c r="W36" s="24">
        <v>132911800</v>
      </c>
      <c r="X36" s="14">
        <v>5304</v>
      </c>
    </row>
    <row r="37" spans="1:24" ht="15.75">
      <c r="A37" s="14" t="s">
        <v>32</v>
      </c>
      <c r="B37" s="14">
        <v>1811</v>
      </c>
      <c r="C37" s="14">
        <v>200</v>
      </c>
      <c r="D37" s="14">
        <v>144</v>
      </c>
      <c r="E37" s="14">
        <v>124</v>
      </c>
      <c r="F37" s="14">
        <v>177</v>
      </c>
      <c r="G37" s="14">
        <v>202</v>
      </c>
      <c r="H37" s="14">
        <v>183</v>
      </c>
      <c r="I37" s="14">
        <v>87</v>
      </c>
      <c r="J37" s="14">
        <v>113</v>
      </c>
      <c r="K37" s="14">
        <v>105</v>
      </c>
      <c r="L37" s="14">
        <v>167</v>
      </c>
      <c r="M37" s="14">
        <v>153</v>
      </c>
      <c r="N37" s="14">
        <v>100</v>
      </c>
      <c r="O37" s="14">
        <v>52</v>
      </c>
      <c r="P37" s="14">
        <v>4</v>
      </c>
      <c r="Q37" s="14">
        <v>0</v>
      </c>
      <c r="R37" s="21">
        <v>0</v>
      </c>
      <c r="S37" s="24">
        <v>126354</v>
      </c>
      <c r="T37" s="24">
        <v>67572000</v>
      </c>
      <c r="U37" s="24">
        <v>67572000</v>
      </c>
      <c r="V37" s="24">
        <v>0</v>
      </c>
      <c r="W37" s="24">
        <v>69920300</v>
      </c>
      <c r="X37" s="14">
        <v>4381</v>
      </c>
    </row>
    <row r="38" spans="1:24" ht="15.75">
      <c r="A38" s="14" t="s">
        <v>33</v>
      </c>
      <c r="B38" s="14">
        <v>3073</v>
      </c>
      <c r="C38" s="14">
        <v>169</v>
      </c>
      <c r="D38" s="14">
        <v>166</v>
      </c>
      <c r="E38" s="14">
        <v>164</v>
      </c>
      <c r="F38" s="14">
        <v>173</v>
      </c>
      <c r="G38" s="14">
        <v>188</v>
      </c>
      <c r="H38" s="14">
        <v>252</v>
      </c>
      <c r="I38" s="14">
        <v>213</v>
      </c>
      <c r="J38" s="14">
        <v>202</v>
      </c>
      <c r="K38" s="14">
        <v>146</v>
      </c>
      <c r="L38" s="14">
        <v>363</v>
      </c>
      <c r="M38" s="14">
        <v>394</v>
      </c>
      <c r="N38" s="14">
        <v>377</v>
      </c>
      <c r="O38" s="14">
        <v>134</v>
      </c>
      <c r="P38" s="14">
        <v>62</v>
      </c>
      <c r="Q38" s="14">
        <v>44</v>
      </c>
      <c r="R38" s="21">
        <v>26</v>
      </c>
      <c r="S38" s="24">
        <v>493007</v>
      </c>
      <c r="T38" s="24">
        <v>162745900</v>
      </c>
      <c r="U38" s="24">
        <v>155215700</v>
      </c>
      <c r="V38" s="24">
        <v>7530100</v>
      </c>
      <c r="W38" s="24">
        <v>162869700</v>
      </c>
      <c r="X38" s="14">
        <v>6878</v>
      </c>
    </row>
    <row r="39" spans="1:24" ht="15.75">
      <c r="A39" s="14" t="s">
        <v>84</v>
      </c>
      <c r="B39" s="14">
        <v>2475</v>
      </c>
      <c r="C39" s="14">
        <v>342</v>
      </c>
      <c r="D39" s="14">
        <v>179</v>
      </c>
      <c r="E39" s="14">
        <v>223</v>
      </c>
      <c r="F39" s="14">
        <v>165</v>
      </c>
      <c r="G39" s="14">
        <v>251</v>
      </c>
      <c r="H39" s="14">
        <v>242</v>
      </c>
      <c r="I39" s="14">
        <v>109</v>
      </c>
      <c r="J39" s="14">
        <v>238</v>
      </c>
      <c r="K39" s="14">
        <v>75</v>
      </c>
      <c r="L39" s="14">
        <v>268</v>
      </c>
      <c r="M39" s="14">
        <v>205</v>
      </c>
      <c r="N39" s="14">
        <v>130</v>
      </c>
      <c r="O39" s="14">
        <v>6</v>
      </c>
      <c r="P39" s="14">
        <v>4</v>
      </c>
      <c r="Q39" s="14">
        <v>22</v>
      </c>
      <c r="R39" s="21">
        <v>16</v>
      </c>
      <c r="S39" s="24">
        <v>289791</v>
      </c>
      <c r="T39" s="24">
        <v>92138300</v>
      </c>
      <c r="U39" s="24">
        <v>88343000</v>
      </c>
      <c r="V39" s="24">
        <v>3795300</v>
      </c>
      <c r="W39" s="24">
        <v>96478500</v>
      </c>
      <c r="X39" s="14">
        <v>9622</v>
      </c>
    </row>
    <row r="40" spans="1:24" ht="15.75">
      <c r="A40" s="14" t="s">
        <v>34</v>
      </c>
      <c r="B40" s="14">
        <v>1432</v>
      </c>
      <c r="C40" s="14">
        <v>58</v>
      </c>
      <c r="D40" s="14">
        <v>56</v>
      </c>
      <c r="E40" s="14">
        <v>107</v>
      </c>
      <c r="F40" s="14">
        <v>83</v>
      </c>
      <c r="G40" s="14">
        <v>32</v>
      </c>
      <c r="H40" s="14">
        <v>105</v>
      </c>
      <c r="I40" s="14">
        <v>94</v>
      </c>
      <c r="J40" s="14">
        <v>83</v>
      </c>
      <c r="K40" s="14">
        <v>64</v>
      </c>
      <c r="L40" s="14">
        <v>105</v>
      </c>
      <c r="M40" s="14">
        <v>231</v>
      </c>
      <c r="N40" s="14">
        <v>246</v>
      </c>
      <c r="O40" s="14">
        <v>102</v>
      </c>
      <c r="P40" s="14">
        <v>34</v>
      </c>
      <c r="Q40" s="14">
        <v>17</v>
      </c>
      <c r="R40" s="21">
        <v>15</v>
      </c>
      <c r="S40" s="24">
        <v>212708</v>
      </c>
      <c r="T40" s="24">
        <v>83321600</v>
      </c>
      <c r="U40" s="24">
        <v>79423600</v>
      </c>
      <c r="V40" s="24">
        <v>3898100</v>
      </c>
      <c r="W40" s="24">
        <v>84135700</v>
      </c>
      <c r="X40" s="14">
        <v>3186</v>
      </c>
    </row>
    <row r="41" spans="1:24" ht="15.75">
      <c r="A41" s="14" t="s">
        <v>35</v>
      </c>
      <c r="B41" s="14">
        <v>1501</v>
      </c>
      <c r="C41" s="14">
        <v>36</v>
      </c>
      <c r="D41" s="14">
        <v>44</v>
      </c>
      <c r="E41" s="14">
        <v>46</v>
      </c>
      <c r="F41" s="14">
        <v>46</v>
      </c>
      <c r="G41" s="14">
        <v>39</v>
      </c>
      <c r="H41" s="14">
        <v>57</v>
      </c>
      <c r="I41" s="14">
        <v>62</v>
      </c>
      <c r="J41" s="14">
        <v>97</v>
      </c>
      <c r="K41" s="14">
        <v>67</v>
      </c>
      <c r="L41" s="14">
        <v>133</v>
      </c>
      <c r="M41" s="14">
        <v>201</v>
      </c>
      <c r="N41" s="14">
        <v>300</v>
      </c>
      <c r="O41" s="14">
        <v>205</v>
      </c>
      <c r="P41" s="14">
        <v>92</v>
      </c>
      <c r="Q41" s="14">
        <v>37</v>
      </c>
      <c r="R41" s="21">
        <v>39</v>
      </c>
      <c r="S41" s="24">
        <v>284966</v>
      </c>
      <c r="T41" s="24">
        <v>111944600</v>
      </c>
      <c r="U41" s="24">
        <v>102771500</v>
      </c>
      <c r="V41" s="24">
        <v>9173000</v>
      </c>
      <c r="W41" s="24">
        <v>111165300</v>
      </c>
      <c r="X41" s="14">
        <v>3493</v>
      </c>
    </row>
    <row r="42" spans="1:24" ht="15.75">
      <c r="A42" s="14" t="s">
        <v>36</v>
      </c>
      <c r="B42" s="14">
        <v>617</v>
      </c>
      <c r="C42" s="14">
        <v>27</v>
      </c>
      <c r="D42" s="14">
        <v>10</v>
      </c>
      <c r="E42" s="14">
        <v>0</v>
      </c>
      <c r="F42" s="14">
        <v>16</v>
      </c>
      <c r="G42" s="14">
        <v>9</v>
      </c>
      <c r="H42" s="14">
        <v>7</v>
      </c>
      <c r="I42" s="14">
        <v>31</v>
      </c>
      <c r="J42" s="14">
        <v>7</v>
      </c>
      <c r="K42" s="14">
        <v>15</v>
      </c>
      <c r="L42" s="14">
        <v>35</v>
      </c>
      <c r="M42" s="14">
        <v>43</v>
      </c>
      <c r="N42" s="14">
        <v>100</v>
      </c>
      <c r="O42" s="14">
        <v>61</v>
      </c>
      <c r="P42" s="14">
        <v>23</v>
      </c>
      <c r="Q42" s="14">
        <v>42</v>
      </c>
      <c r="R42" s="21">
        <v>191</v>
      </c>
      <c r="S42" s="24">
        <v>102878</v>
      </c>
      <c r="T42" s="24">
        <v>104461100</v>
      </c>
      <c r="U42" s="24">
        <v>33802400</v>
      </c>
      <c r="V42" s="24">
        <v>70658700</v>
      </c>
      <c r="W42" s="24">
        <v>109126800</v>
      </c>
      <c r="X42" s="14">
        <v>1533</v>
      </c>
    </row>
    <row r="43" spans="1:24" ht="15.75">
      <c r="A43" s="14" t="s">
        <v>37</v>
      </c>
      <c r="B43" s="14">
        <v>3376</v>
      </c>
      <c r="C43" s="14">
        <v>108</v>
      </c>
      <c r="D43" s="14">
        <v>105</v>
      </c>
      <c r="E43" s="14">
        <v>191</v>
      </c>
      <c r="F43" s="14">
        <v>245</v>
      </c>
      <c r="G43" s="14">
        <v>163</v>
      </c>
      <c r="H43" s="14">
        <v>232</v>
      </c>
      <c r="I43" s="14">
        <v>235</v>
      </c>
      <c r="J43" s="14">
        <v>181</v>
      </c>
      <c r="K43" s="14">
        <v>156</v>
      </c>
      <c r="L43" s="14">
        <v>330</v>
      </c>
      <c r="M43" s="14">
        <v>510</v>
      </c>
      <c r="N43" s="14">
        <v>453</v>
      </c>
      <c r="O43" s="14">
        <v>313</v>
      </c>
      <c r="P43" s="14">
        <v>80</v>
      </c>
      <c r="Q43" s="14">
        <v>38</v>
      </c>
      <c r="R43" s="21">
        <v>36</v>
      </c>
      <c r="S43" s="24">
        <v>474656</v>
      </c>
      <c r="T43" s="24">
        <v>196860700</v>
      </c>
      <c r="U43" s="24">
        <v>187655000</v>
      </c>
      <c r="V43" s="24">
        <v>9205700</v>
      </c>
      <c r="W43" s="24">
        <v>199071000</v>
      </c>
      <c r="X43" s="14">
        <v>7816</v>
      </c>
    </row>
    <row r="44" spans="1:24" ht="15.75">
      <c r="A44" s="14" t="s">
        <v>38</v>
      </c>
      <c r="B44" s="14">
        <v>1642</v>
      </c>
      <c r="C44" s="14">
        <v>100</v>
      </c>
      <c r="D44" s="14">
        <v>84</v>
      </c>
      <c r="E44" s="14">
        <v>167</v>
      </c>
      <c r="F44" s="14">
        <v>142</v>
      </c>
      <c r="G44" s="14">
        <v>146</v>
      </c>
      <c r="H44" s="14">
        <v>127</v>
      </c>
      <c r="I44" s="14">
        <v>159</v>
      </c>
      <c r="J44" s="14">
        <v>98</v>
      </c>
      <c r="K44" s="14">
        <v>68</v>
      </c>
      <c r="L44" s="14">
        <v>174</v>
      </c>
      <c r="M44" s="14">
        <v>165</v>
      </c>
      <c r="N44" s="14">
        <v>142</v>
      </c>
      <c r="O44" s="14">
        <v>30</v>
      </c>
      <c r="P44" s="14">
        <v>12</v>
      </c>
      <c r="Q44" s="14">
        <v>12</v>
      </c>
      <c r="R44" s="21">
        <v>16</v>
      </c>
      <c r="S44" s="24">
        <v>181879</v>
      </c>
      <c r="T44" s="24">
        <v>73132600</v>
      </c>
      <c r="U44" s="24">
        <v>68426900</v>
      </c>
      <c r="V44" s="24">
        <v>4705700</v>
      </c>
      <c r="W44" s="24">
        <v>75023100</v>
      </c>
      <c r="X44" s="14">
        <v>4448</v>
      </c>
    </row>
    <row r="45" spans="1:24" ht="15.75">
      <c r="A45" s="14" t="s">
        <v>39</v>
      </c>
      <c r="B45" s="14">
        <v>3651</v>
      </c>
      <c r="C45" s="14">
        <v>113</v>
      </c>
      <c r="D45" s="14">
        <v>108</v>
      </c>
      <c r="E45" s="14">
        <v>125</v>
      </c>
      <c r="F45" s="14">
        <v>159</v>
      </c>
      <c r="G45" s="14">
        <v>211</v>
      </c>
      <c r="H45" s="14">
        <v>217</v>
      </c>
      <c r="I45" s="14">
        <v>138</v>
      </c>
      <c r="J45" s="14">
        <v>236</v>
      </c>
      <c r="K45" s="14">
        <v>159</v>
      </c>
      <c r="L45" s="14">
        <v>251</v>
      </c>
      <c r="M45" s="14">
        <v>432</v>
      </c>
      <c r="N45" s="14">
        <v>516</v>
      </c>
      <c r="O45" s="14">
        <v>432</v>
      </c>
      <c r="P45" s="14">
        <v>241</v>
      </c>
      <c r="Q45" s="14">
        <v>108</v>
      </c>
      <c r="R45" s="21">
        <v>205</v>
      </c>
      <c r="S45" s="24">
        <v>658116</v>
      </c>
      <c r="T45" s="24">
        <v>305666100</v>
      </c>
      <c r="U45" s="24">
        <v>228974500</v>
      </c>
      <c r="V45" s="24">
        <v>76691700</v>
      </c>
      <c r="W45" s="24">
        <v>305627800</v>
      </c>
      <c r="X45" s="14">
        <v>7370</v>
      </c>
    </row>
    <row r="46" spans="1:24" ht="15.75">
      <c r="A46" s="14" t="s">
        <v>40</v>
      </c>
      <c r="B46" s="14">
        <v>932</v>
      </c>
      <c r="C46" s="14">
        <v>151</v>
      </c>
      <c r="D46" s="14">
        <v>105</v>
      </c>
      <c r="E46" s="14">
        <v>85</v>
      </c>
      <c r="F46" s="14">
        <v>76</v>
      </c>
      <c r="G46" s="14">
        <v>46</v>
      </c>
      <c r="H46" s="14">
        <v>49</v>
      </c>
      <c r="I46" s="14">
        <v>45</v>
      </c>
      <c r="J46" s="14">
        <v>66</v>
      </c>
      <c r="K46" s="14">
        <v>49</v>
      </c>
      <c r="L46" s="14">
        <v>105</v>
      </c>
      <c r="M46" s="14">
        <v>61</v>
      </c>
      <c r="N46" s="14">
        <v>61</v>
      </c>
      <c r="O46" s="14">
        <v>5</v>
      </c>
      <c r="P46" s="14">
        <v>21</v>
      </c>
      <c r="Q46" s="14">
        <v>7</v>
      </c>
      <c r="R46" s="21">
        <v>0</v>
      </c>
      <c r="S46" s="24">
        <v>90588</v>
      </c>
      <c r="T46" s="24">
        <v>34651700</v>
      </c>
      <c r="U46" s="24">
        <v>34651700</v>
      </c>
      <c r="V46" s="24">
        <v>0</v>
      </c>
      <c r="W46" s="24">
        <v>36929900</v>
      </c>
      <c r="X46" s="14">
        <v>2222</v>
      </c>
    </row>
    <row r="47" spans="1:24" ht="15.75">
      <c r="A47" s="14" t="s">
        <v>41</v>
      </c>
      <c r="B47" s="14">
        <v>2320</v>
      </c>
      <c r="C47" s="14">
        <v>217</v>
      </c>
      <c r="D47" s="14">
        <v>99</v>
      </c>
      <c r="E47" s="14">
        <v>195</v>
      </c>
      <c r="F47" s="14">
        <v>265</v>
      </c>
      <c r="G47" s="14">
        <v>243</v>
      </c>
      <c r="H47" s="14">
        <v>167</v>
      </c>
      <c r="I47" s="14">
        <v>197</v>
      </c>
      <c r="J47" s="14">
        <v>217</v>
      </c>
      <c r="K47" s="14">
        <v>105</v>
      </c>
      <c r="L47" s="14">
        <v>159</v>
      </c>
      <c r="M47" s="14">
        <v>194</v>
      </c>
      <c r="N47" s="14">
        <v>184</v>
      </c>
      <c r="O47" s="14">
        <v>25</v>
      </c>
      <c r="P47" s="14">
        <v>34</v>
      </c>
      <c r="Q47" s="14">
        <v>11</v>
      </c>
      <c r="R47" s="21">
        <v>8</v>
      </c>
      <c r="S47" s="24">
        <v>176599</v>
      </c>
      <c r="T47" s="24">
        <v>93243700</v>
      </c>
      <c r="U47" s="24">
        <v>91371000</v>
      </c>
      <c r="V47" s="24">
        <v>1872700</v>
      </c>
      <c r="W47" s="24">
        <v>95094100</v>
      </c>
      <c r="X47" s="14">
        <v>4972</v>
      </c>
    </row>
    <row r="48" spans="1:24" ht="15.75">
      <c r="A48" s="14" t="s">
        <v>42</v>
      </c>
      <c r="B48" s="14">
        <v>5617</v>
      </c>
      <c r="C48" s="14">
        <v>1006</v>
      </c>
      <c r="D48" s="14">
        <v>664</v>
      </c>
      <c r="E48" s="14">
        <v>475</v>
      </c>
      <c r="F48" s="14">
        <v>395</v>
      </c>
      <c r="G48" s="14">
        <v>380</v>
      </c>
      <c r="H48" s="14">
        <v>336</v>
      </c>
      <c r="I48" s="14">
        <v>272</v>
      </c>
      <c r="J48" s="14">
        <v>198</v>
      </c>
      <c r="K48" s="14">
        <v>262</v>
      </c>
      <c r="L48" s="14">
        <v>467</v>
      </c>
      <c r="M48" s="14">
        <v>273</v>
      </c>
      <c r="N48" s="14">
        <v>290</v>
      </c>
      <c r="O48" s="14">
        <v>120</v>
      </c>
      <c r="P48" s="14">
        <v>130</v>
      </c>
      <c r="Q48" s="14">
        <v>146</v>
      </c>
      <c r="R48" s="21">
        <v>203</v>
      </c>
      <c r="S48" s="24">
        <v>107533</v>
      </c>
      <c r="T48" s="24">
        <v>275491000</v>
      </c>
      <c r="U48" s="24">
        <v>205997800</v>
      </c>
      <c r="V48" s="24">
        <v>69493200</v>
      </c>
      <c r="W48" s="24">
        <v>277797300</v>
      </c>
      <c r="X48" s="14">
        <v>7501</v>
      </c>
    </row>
    <row r="49" spans="1:24" ht="15.75">
      <c r="A49" s="14" t="s">
        <v>43</v>
      </c>
      <c r="B49" s="14">
        <v>2296</v>
      </c>
      <c r="C49" s="14">
        <v>198</v>
      </c>
      <c r="D49" s="14">
        <v>96</v>
      </c>
      <c r="E49" s="14">
        <v>105</v>
      </c>
      <c r="F49" s="14">
        <v>62</v>
      </c>
      <c r="G49" s="14">
        <v>176</v>
      </c>
      <c r="H49" s="14">
        <v>188</v>
      </c>
      <c r="I49" s="14">
        <v>189</v>
      </c>
      <c r="J49" s="14">
        <v>82</v>
      </c>
      <c r="K49" s="14">
        <v>81</v>
      </c>
      <c r="L49" s="14">
        <v>133</v>
      </c>
      <c r="M49" s="14">
        <v>173</v>
      </c>
      <c r="N49" s="14">
        <v>169</v>
      </c>
      <c r="O49" s="14">
        <v>130</v>
      </c>
      <c r="P49" s="14">
        <v>93</v>
      </c>
      <c r="Q49" s="14">
        <v>126</v>
      </c>
      <c r="R49" s="21">
        <v>295</v>
      </c>
      <c r="S49" s="24">
        <v>427417</v>
      </c>
      <c r="T49" s="24">
        <v>222865400</v>
      </c>
      <c r="U49" s="24">
        <v>112193000</v>
      </c>
      <c r="V49" s="24">
        <v>110672400</v>
      </c>
      <c r="W49" s="24">
        <v>224014100</v>
      </c>
      <c r="X49" s="14">
        <v>3967</v>
      </c>
    </row>
    <row r="50" spans="1:24" ht="15.75">
      <c r="A50" s="14" t="s">
        <v>44</v>
      </c>
      <c r="B50" s="14">
        <v>3544</v>
      </c>
      <c r="C50" s="14">
        <v>226</v>
      </c>
      <c r="D50" s="14">
        <v>125</v>
      </c>
      <c r="E50" s="14">
        <v>324</v>
      </c>
      <c r="F50" s="14">
        <v>484</v>
      </c>
      <c r="G50" s="14">
        <v>394</v>
      </c>
      <c r="H50" s="14">
        <v>288</v>
      </c>
      <c r="I50" s="14">
        <v>300</v>
      </c>
      <c r="J50" s="14">
        <v>229</v>
      </c>
      <c r="K50" s="14">
        <v>180</v>
      </c>
      <c r="L50" s="14">
        <v>262</v>
      </c>
      <c r="M50" s="14">
        <v>317</v>
      </c>
      <c r="N50" s="14">
        <v>233</v>
      </c>
      <c r="O50" s="14">
        <v>108</v>
      </c>
      <c r="P50" s="14">
        <v>42</v>
      </c>
      <c r="Q50" s="14">
        <v>21</v>
      </c>
      <c r="R50" s="21">
        <v>11</v>
      </c>
      <c r="S50" s="24">
        <v>206274</v>
      </c>
      <c r="T50" s="24">
        <v>150173500</v>
      </c>
      <c r="U50" s="24">
        <v>145076500</v>
      </c>
      <c r="V50" s="24">
        <v>5097000</v>
      </c>
      <c r="W50" s="24">
        <v>150332600</v>
      </c>
      <c r="X50" s="14">
        <v>5912</v>
      </c>
    </row>
    <row r="51" spans="1:24" ht="15.75">
      <c r="A51" s="14" t="s">
        <v>45</v>
      </c>
      <c r="B51" s="14">
        <v>3400</v>
      </c>
      <c r="C51" s="14">
        <v>477</v>
      </c>
      <c r="D51" s="14">
        <v>337</v>
      </c>
      <c r="E51" s="14">
        <v>325</v>
      </c>
      <c r="F51" s="14">
        <v>287</v>
      </c>
      <c r="G51" s="14">
        <v>290</v>
      </c>
      <c r="H51" s="14">
        <v>268</v>
      </c>
      <c r="I51" s="14">
        <v>196</v>
      </c>
      <c r="J51" s="14">
        <v>155</v>
      </c>
      <c r="K51" s="14">
        <v>139</v>
      </c>
      <c r="L51" s="14">
        <v>268</v>
      </c>
      <c r="M51" s="14">
        <v>302</v>
      </c>
      <c r="N51" s="14">
        <v>205</v>
      </c>
      <c r="O51" s="14">
        <v>77</v>
      </c>
      <c r="P51" s="14">
        <v>13</v>
      </c>
      <c r="Q51" s="14">
        <v>26</v>
      </c>
      <c r="R51" s="21">
        <v>35</v>
      </c>
      <c r="S51" s="24">
        <v>255441</v>
      </c>
      <c r="T51" s="24">
        <v>132150200</v>
      </c>
      <c r="U51" s="24">
        <v>121403400</v>
      </c>
      <c r="V51" s="24">
        <v>10746800</v>
      </c>
      <c r="W51" s="24">
        <v>135364300</v>
      </c>
      <c r="X51" s="14">
        <v>7690</v>
      </c>
    </row>
    <row r="52" spans="1:24" ht="15.75">
      <c r="A52" s="14" t="s">
        <v>46</v>
      </c>
      <c r="B52" s="14">
        <v>2260</v>
      </c>
      <c r="C52" s="14">
        <v>45</v>
      </c>
      <c r="D52" s="14">
        <v>29</v>
      </c>
      <c r="E52" s="14">
        <v>35</v>
      </c>
      <c r="F52" s="14">
        <v>48</v>
      </c>
      <c r="G52" s="14">
        <v>12</v>
      </c>
      <c r="H52" s="14">
        <v>62</v>
      </c>
      <c r="I52" s="14">
        <v>42</v>
      </c>
      <c r="J52" s="14">
        <v>64</v>
      </c>
      <c r="K52" s="14">
        <v>83</v>
      </c>
      <c r="L52" s="14">
        <v>145</v>
      </c>
      <c r="M52" s="14">
        <v>238</v>
      </c>
      <c r="N52" s="14">
        <v>357</v>
      </c>
      <c r="O52" s="14">
        <v>253</v>
      </c>
      <c r="P52" s="14">
        <v>321</v>
      </c>
      <c r="Q52" s="14">
        <v>257</v>
      </c>
      <c r="R52" s="21">
        <v>269</v>
      </c>
      <c r="S52" s="24">
        <v>681071</v>
      </c>
      <c r="T52" s="24">
        <v>276074700</v>
      </c>
      <c r="U52" s="24">
        <v>181171900</v>
      </c>
      <c r="V52" s="24">
        <v>94902800</v>
      </c>
      <c r="W52" s="24">
        <v>276778300</v>
      </c>
      <c r="X52" s="14">
        <v>5613</v>
      </c>
    </row>
    <row r="53" spans="1:24" ht="15.75">
      <c r="A53" s="14" t="s">
        <v>47</v>
      </c>
      <c r="B53" s="14">
        <v>4269</v>
      </c>
      <c r="C53" s="14">
        <v>936</v>
      </c>
      <c r="D53" s="14">
        <v>564</v>
      </c>
      <c r="E53" s="14">
        <v>465</v>
      </c>
      <c r="F53" s="14">
        <v>427</v>
      </c>
      <c r="G53" s="14">
        <v>344</v>
      </c>
      <c r="H53" s="14">
        <v>351</v>
      </c>
      <c r="I53" s="14">
        <v>147</v>
      </c>
      <c r="J53" s="14">
        <v>131</v>
      </c>
      <c r="K53" s="14">
        <v>156</v>
      </c>
      <c r="L53" s="14">
        <v>192</v>
      </c>
      <c r="M53" s="14">
        <v>198</v>
      </c>
      <c r="N53" s="14">
        <v>203</v>
      </c>
      <c r="O53" s="14">
        <v>58</v>
      </c>
      <c r="P53" s="14">
        <v>45</v>
      </c>
      <c r="Q53" s="14">
        <v>5</v>
      </c>
      <c r="R53" s="21">
        <v>47</v>
      </c>
      <c r="S53" s="24">
        <v>192988</v>
      </c>
      <c r="T53" s="24">
        <v>136226300</v>
      </c>
      <c r="U53" s="24">
        <v>121905800</v>
      </c>
      <c r="V53" s="24">
        <v>14320400</v>
      </c>
      <c r="W53" s="24">
        <v>140862600</v>
      </c>
      <c r="X53" s="14">
        <v>9009</v>
      </c>
    </row>
    <row r="54" spans="1:24" ht="15.75">
      <c r="A54" s="14" t="s">
        <v>48</v>
      </c>
      <c r="B54" s="14">
        <v>531</v>
      </c>
      <c r="C54" s="14">
        <v>62</v>
      </c>
      <c r="D54" s="14">
        <v>36</v>
      </c>
      <c r="E54" s="14">
        <v>46</v>
      </c>
      <c r="F54" s="14">
        <v>31</v>
      </c>
      <c r="G54" s="14">
        <v>74</v>
      </c>
      <c r="H54" s="14">
        <v>60</v>
      </c>
      <c r="I54" s="14">
        <v>35</v>
      </c>
      <c r="J54" s="14">
        <v>13</v>
      </c>
      <c r="K54" s="14">
        <v>25</v>
      </c>
      <c r="L54" s="14">
        <v>58</v>
      </c>
      <c r="M54" s="14">
        <v>33</v>
      </c>
      <c r="N54" s="14">
        <v>27</v>
      </c>
      <c r="O54" s="14">
        <v>26</v>
      </c>
      <c r="P54" s="14">
        <v>5</v>
      </c>
      <c r="Q54" s="14">
        <v>0</v>
      </c>
      <c r="R54" s="21">
        <v>0</v>
      </c>
      <c r="S54" s="24">
        <v>31115</v>
      </c>
      <c r="T54" s="24">
        <v>20144700</v>
      </c>
      <c r="U54" s="24">
        <v>20144700</v>
      </c>
      <c r="V54" s="24">
        <v>0</v>
      </c>
      <c r="W54" s="24">
        <v>20041300</v>
      </c>
      <c r="X54" s="14">
        <v>1342</v>
      </c>
    </row>
    <row r="55" spans="1:24" ht="15.75">
      <c r="A55" s="14" t="s">
        <v>49</v>
      </c>
      <c r="B55" s="14">
        <v>1094</v>
      </c>
      <c r="C55" s="14">
        <v>155</v>
      </c>
      <c r="D55" s="14">
        <v>66</v>
      </c>
      <c r="E55" s="14">
        <v>33</v>
      </c>
      <c r="F55" s="14">
        <v>87</v>
      </c>
      <c r="G55" s="14">
        <v>93</v>
      </c>
      <c r="H55" s="14">
        <v>61</v>
      </c>
      <c r="I55" s="14">
        <v>80</v>
      </c>
      <c r="J55" s="14">
        <v>71</v>
      </c>
      <c r="K55" s="14">
        <v>80</v>
      </c>
      <c r="L55" s="14">
        <v>98</v>
      </c>
      <c r="M55" s="14">
        <v>137</v>
      </c>
      <c r="N55" s="14">
        <v>98</v>
      </c>
      <c r="O55" s="14">
        <v>35</v>
      </c>
      <c r="P55" s="14">
        <v>0</v>
      </c>
      <c r="Q55" s="14">
        <v>0</v>
      </c>
      <c r="R55" s="21">
        <v>0</v>
      </c>
      <c r="S55" s="24">
        <v>151801</v>
      </c>
      <c r="T55" s="24">
        <v>45071500</v>
      </c>
      <c r="U55" s="24">
        <v>45071500</v>
      </c>
      <c r="V55" s="24">
        <v>0</v>
      </c>
      <c r="W55" s="24">
        <v>44615900</v>
      </c>
      <c r="X55" s="14">
        <v>3658</v>
      </c>
    </row>
    <row r="56" spans="1:24" ht="15.75">
      <c r="A56" s="14" t="s">
        <v>50</v>
      </c>
      <c r="B56" s="14">
        <v>1901</v>
      </c>
      <c r="C56" s="14">
        <v>56</v>
      </c>
      <c r="D56" s="14">
        <v>87</v>
      </c>
      <c r="E56" s="14">
        <v>100</v>
      </c>
      <c r="F56" s="14">
        <v>91</v>
      </c>
      <c r="G56" s="14">
        <v>141</v>
      </c>
      <c r="H56" s="14">
        <v>180</v>
      </c>
      <c r="I56" s="14">
        <v>166</v>
      </c>
      <c r="J56" s="14">
        <v>119</v>
      </c>
      <c r="K56" s="14">
        <v>148</v>
      </c>
      <c r="L56" s="14">
        <v>180</v>
      </c>
      <c r="M56" s="14">
        <v>279</v>
      </c>
      <c r="N56" s="14">
        <v>205</v>
      </c>
      <c r="O56" s="14">
        <v>51</v>
      </c>
      <c r="P56" s="14">
        <v>15</v>
      </c>
      <c r="Q56" s="14">
        <v>68</v>
      </c>
      <c r="R56" s="21">
        <v>15</v>
      </c>
      <c r="S56" s="24">
        <v>286831</v>
      </c>
      <c r="T56" s="24">
        <v>103510400</v>
      </c>
      <c r="U56" s="24">
        <v>98552400</v>
      </c>
      <c r="V56" s="24">
        <v>4958000</v>
      </c>
      <c r="W56" s="24">
        <v>106052100</v>
      </c>
      <c r="X56" s="14">
        <v>4058</v>
      </c>
    </row>
    <row r="57" spans="1:24" ht="15.75">
      <c r="A57" s="14" t="s">
        <v>51</v>
      </c>
      <c r="B57" s="14">
        <v>1339</v>
      </c>
      <c r="C57" s="14">
        <v>75</v>
      </c>
      <c r="D57" s="14">
        <v>31</v>
      </c>
      <c r="E57" s="14">
        <v>86</v>
      </c>
      <c r="F57" s="14">
        <v>35</v>
      </c>
      <c r="G57" s="14">
        <v>126</v>
      </c>
      <c r="H57" s="14">
        <v>120</v>
      </c>
      <c r="I57" s="14">
        <v>92</v>
      </c>
      <c r="J57" s="14">
        <v>129</v>
      </c>
      <c r="K57" s="14">
        <v>65</v>
      </c>
      <c r="L57" s="14">
        <v>184</v>
      </c>
      <c r="M57" s="14">
        <v>159</v>
      </c>
      <c r="N57" s="14">
        <v>144</v>
      </c>
      <c r="O57" s="14">
        <v>48</v>
      </c>
      <c r="P57" s="14">
        <v>35</v>
      </c>
      <c r="Q57" s="14">
        <v>10</v>
      </c>
      <c r="R57" s="21">
        <v>0</v>
      </c>
      <c r="S57" s="24">
        <v>181141</v>
      </c>
      <c r="T57" s="24">
        <v>66223300</v>
      </c>
      <c r="U57" s="24">
        <v>66223300</v>
      </c>
      <c r="V57" s="24">
        <v>0</v>
      </c>
      <c r="W57" s="24">
        <v>67163600</v>
      </c>
      <c r="X57" s="14">
        <v>2984</v>
      </c>
    </row>
    <row r="58" spans="1:24" ht="15.75">
      <c r="A58" s="14" t="s">
        <v>52</v>
      </c>
      <c r="B58" s="14">
        <v>2309</v>
      </c>
      <c r="C58" s="14">
        <v>640</v>
      </c>
      <c r="D58" s="14">
        <v>234</v>
      </c>
      <c r="E58" s="14">
        <v>138</v>
      </c>
      <c r="F58" s="14">
        <v>276</v>
      </c>
      <c r="G58" s="14">
        <v>227</v>
      </c>
      <c r="H58" s="14">
        <v>67</v>
      </c>
      <c r="I58" s="14">
        <v>118</v>
      </c>
      <c r="J58" s="14">
        <v>149</v>
      </c>
      <c r="K58" s="14">
        <v>95</v>
      </c>
      <c r="L58" s="14">
        <v>112</v>
      </c>
      <c r="M58" s="14">
        <v>125</v>
      </c>
      <c r="N58" s="14">
        <v>59</v>
      </c>
      <c r="O58" s="14">
        <v>27</v>
      </c>
      <c r="P58" s="14">
        <v>24</v>
      </c>
      <c r="Q58" s="14">
        <v>18</v>
      </c>
      <c r="R58" s="21">
        <v>0</v>
      </c>
      <c r="S58" s="24">
        <v>159584</v>
      </c>
      <c r="T58" s="24">
        <v>67357200</v>
      </c>
      <c r="U58" s="24">
        <v>67357200</v>
      </c>
      <c r="V58" s="24">
        <v>0</v>
      </c>
      <c r="W58" s="24">
        <v>66658200</v>
      </c>
      <c r="X58" s="14">
        <v>6917</v>
      </c>
    </row>
    <row r="59" spans="1:24" ht="15.75">
      <c r="A59" s="14" t="s">
        <v>53</v>
      </c>
      <c r="B59" s="14">
        <v>511</v>
      </c>
      <c r="C59" s="14">
        <v>33</v>
      </c>
      <c r="D59" s="14">
        <v>17</v>
      </c>
      <c r="E59" s="14">
        <v>0</v>
      </c>
      <c r="F59" s="14">
        <v>39</v>
      </c>
      <c r="G59" s="14">
        <v>16</v>
      </c>
      <c r="H59" s="14">
        <v>30</v>
      </c>
      <c r="I59" s="14">
        <v>31</v>
      </c>
      <c r="J59" s="14">
        <v>43</v>
      </c>
      <c r="K59" s="14">
        <v>20</v>
      </c>
      <c r="L59" s="14">
        <v>26</v>
      </c>
      <c r="M59" s="14">
        <v>36</v>
      </c>
      <c r="N59" s="14">
        <v>66</v>
      </c>
      <c r="O59" s="14">
        <v>43</v>
      </c>
      <c r="P59" s="14">
        <v>10</v>
      </c>
      <c r="Q59" s="14">
        <v>35</v>
      </c>
      <c r="R59" s="21">
        <v>66</v>
      </c>
      <c r="S59" s="24">
        <v>60089</v>
      </c>
      <c r="T59" s="24">
        <v>53087300</v>
      </c>
      <c r="U59" s="24">
        <v>28593700</v>
      </c>
      <c r="V59" s="24">
        <v>24493500</v>
      </c>
      <c r="W59" s="24">
        <v>53852000</v>
      </c>
      <c r="X59" s="14">
        <v>828</v>
      </c>
    </row>
    <row r="60" spans="1:24" ht="15.75">
      <c r="A60" s="14" t="s">
        <v>54</v>
      </c>
      <c r="B60" s="14">
        <v>591</v>
      </c>
      <c r="C60" s="14">
        <v>0</v>
      </c>
      <c r="D60" s="14">
        <v>53</v>
      </c>
      <c r="E60" s="14">
        <v>36</v>
      </c>
      <c r="F60" s="14">
        <v>55</v>
      </c>
      <c r="G60" s="14">
        <v>23</v>
      </c>
      <c r="H60" s="14">
        <v>52</v>
      </c>
      <c r="I60" s="14">
        <v>31</v>
      </c>
      <c r="J60" s="14">
        <v>15</v>
      </c>
      <c r="K60" s="14">
        <v>24</v>
      </c>
      <c r="L60" s="14">
        <v>69</v>
      </c>
      <c r="M60" s="14">
        <v>78</v>
      </c>
      <c r="N60" s="14">
        <v>76</v>
      </c>
      <c r="O60" s="14">
        <v>24</v>
      </c>
      <c r="P60" s="14">
        <v>6</v>
      </c>
      <c r="Q60" s="14">
        <v>19</v>
      </c>
      <c r="R60" s="21">
        <v>30</v>
      </c>
      <c r="S60" s="24">
        <v>77327</v>
      </c>
      <c r="T60" s="24">
        <v>40142300</v>
      </c>
      <c r="U60" s="24">
        <v>29215000</v>
      </c>
      <c r="V60" s="24">
        <v>10927300</v>
      </c>
      <c r="W60" s="24">
        <v>46776000</v>
      </c>
      <c r="X60" s="14">
        <v>1515</v>
      </c>
    </row>
    <row r="61" spans="1:24" ht="15.75">
      <c r="A61" s="14" t="s">
        <v>55</v>
      </c>
      <c r="B61" s="14">
        <v>326</v>
      </c>
      <c r="C61" s="14">
        <v>46</v>
      </c>
      <c r="D61" s="14">
        <v>21</v>
      </c>
      <c r="E61" s="14">
        <v>29</v>
      </c>
      <c r="F61" s="14">
        <v>17</v>
      </c>
      <c r="G61" s="14">
        <v>30</v>
      </c>
      <c r="H61" s="14">
        <v>15</v>
      </c>
      <c r="I61" s="14">
        <v>29</v>
      </c>
      <c r="J61" s="14">
        <v>15</v>
      </c>
      <c r="K61" s="14">
        <v>10</v>
      </c>
      <c r="L61" s="14">
        <v>58</v>
      </c>
      <c r="M61" s="14">
        <v>27</v>
      </c>
      <c r="N61" s="14">
        <v>22</v>
      </c>
      <c r="O61" s="14">
        <v>7</v>
      </c>
      <c r="P61" s="14">
        <v>0</v>
      </c>
      <c r="Q61" s="14">
        <v>0</v>
      </c>
      <c r="R61" s="21">
        <v>0</v>
      </c>
      <c r="S61" s="24">
        <v>36389</v>
      </c>
      <c r="T61" s="24">
        <v>12456200</v>
      </c>
      <c r="U61" s="24">
        <v>12456200</v>
      </c>
      <c r="V61" s="24">
        <v>0</v>
      </c>
      <c r="W61" s="24">
        <v>12480100</v>
      </c>
      <c r="X61" s="14">
        <v>882</v>
      </c>
    </row>
    <row r="62" spans="1:24" ht="15.75">
      <c r="A62" s="14" t="s">
        <v>56</v>
      </c>
      <c r="B62" s="14">
        <v>1951</v>
      </c>
      <c r="C62" s="14">
        <v>46</v>
      </c>
      <c r="D62" s="14">
        <v>43</v>
      </c>
      <c r="E62" s="14">
        <v>66</v>
      </c>
      <c r="F62" s="14">
        <v>87</v>
      </c>
      <c r="G62" s="14">
        <v>154</v>
      </c>
      <c r="H62" s="14">
        <v>169</v>
      </c>
      <c r="I62" s="14">
        <v>75</v>
      </c>
      <c r="J62" s="14">
        <v>210</v>
      </c>
      <c r="K62" s="14">
        <v>66</v>
      </c>
      <c r="L62" s="14">
        <v>190</v>
      </c>
      <c r="M62" s="14">
        <v>265</v>
      </c>
      <c r="N62" s="14">
        <v>283</v>
      </c>
      <c r="O62" s="14">
        <v>165</v>
      </c>
      <c r="P62" s="14">
        <v>44</v>
      </c>
      <c r="Q62" s="14">
        <v>51</v>
      </c>
      <c r="R62" s="21">
        <v>37</v>
      </c>
      <c r="S62" s="24">
        <v>332842</v>
      </c>
      <c r="T62" s="24">
        <v>126459200</v>
      </c>
      <c r="U62" s="24">
        <v>112886300</v>
      </c>
      <c r="V62" s="24">
        <v>13572900</v>
      </c>
      <c r="W62" s="24">
        <v>127432100</v>
      </c>
      <c r="X62" s="14">
        <v>4335</v>
      </c>
    </row>
    <row r="63" spans="1:24" ht="15.75">
      <c r="A63" s="14" t="s">
        <v>57</v>
      </c>
      <c r="B63" s="14">
        <v>721</v>
      </c>
      <c r="C63" s="14">
        <v>17</v>
      </c>
      <c r="D63" s="14">
        <v>37</v>
      </c>
      <c r="E63" s="14">
        <v>6</v>
      </c>
      <c r="F63" s="14">
        <v>0</v>
      </c>
      <c r="G63" s="14">
        <v>10</v>
      </c>
      <c r="H63" s="14">
        <v>22</v>
      </c>
      <c r="I63" s="14">
        <v>35</v>
      </c>
      <c r="J63" s="14">
        <v>53</v>
      </c>
      <c r="K63" s="14">
        <v>49</v>
      </c>
      <c r="L63" s="14">
        <v>60</v>
      </c>
      <c r="M63" s="14">
        <v>71</v>
      </c>
      <c r="N63" s="14">
        <v>151</v>
      </c>
      <c r="O63" s="14">
        <v>97</v>
      </c>
      <c r="P63" s="14">
        <v>40</v>
      </c>
      <c r="Q63" s="14">
        <v>36</v>
      </c>
      <c r="R63" s="21">
        <v>37</v>
      </c>
      <c r="S63" s="24">
        <v>158277</v>
      </c>
      <c r="T63" s="24">
        <v>64837800</v>
      </c>
      <c r="U63" s="24">
        <v>50861600</v>
      </c>
      <c r="V63" s="24">
        <v>13976200</v>
      </c>
      <c r="W63" s="24">
        <v>64692800</v>
      </c>
      <c r="X63" s="14">
        <v>1682</v>
      </c>
    </row>
    <row r="64" spans="1:24" ht="15.75">
      <c r="A64" s="14" t="s">
        <v>58</v>
      </c>
      <c r="B64" s="14">
        <v>3976</v>
      </c>
      <c r="C64" s="14">
        <v>806</v>
      </c>
      <c r="D64" s="14">
        <v>467</v>
      </c>
      <c r="E64" s="14">
        <v>433</v>
      </c>
      <c r="F64" s="14">
        <v>418</v>
      </c>
      <c r="G64" s="14">
        <v>356</v>
      </c>
      <c r="H64" s="14">
        <v>249</v>
      </c>
      <c r="I64" s="14">
        <v>211</v>
      </c>
      <c r="J64" s="14">
        <v>173</v>
      </c>
      <c r="K64" s="14">
        <v>88</v>
      </c>
      <c r="L64" s="14">
        <v>278</v>
      </c>
      <c r="M64" s="14">
        <v>238</v>
      </c>
      <c r="N64" s="14">
        <v>141</v>
      </c>
      <c r="O64" s="14">
        <v>61</v>
      </c>
      <c r="P64" s="14">
        <v>21</v>
      </c>
      <c r="Q64" s="14">
        <v>25</v>
      </c>
      <c r="R64" s="21">
        <v>11</v>
      </c>
      <c r="S64" s="24">
        <v>376622</v>
      </c>
      <c r="T64" s="24">
        <v>123944700</v>
      </c>
      <c r="U64" s="24">
        <v>120445300</v>
      </c>
      <c r="V64" s="24">
        <v>3499400</v>
      </c>
      <c r="W64" s="24">
        <v>132524600</v>
      </c>
      <c r="X64" s="14">
        <v>13036</v>
      </c>
    </row>
    <row r="65" spans="1:24" ht="15.75">
      <c r="A65" s="14" t="s">
        <v>59</v>
      </c>
      <c r="B65" s="14">
        <v>3375</v>
      </c>
      <c r="C65" s="14">
        <v>395</v>
      </c>
      <c r="D65" s="14">
        <v>260</v>
      </c>
      <c r="E65" s="14">
        <v>266</v>
      </c>
      <c r="F65" s="14">
        <v>332</v>
      </c>
      <c r="G65" s="14">
        <v>239</v>
      </c>
      <c r="H65" s="14">
        <v>196</v>
      </c>
      <c r="I65" s="14">
        <v>240</v>
      </c>
      <c r="J65" s="14">
        <v>209</v>
      </c>
      <c r="K65" s="14">
        <v>178</v>
      </c>
      <c r="L65" s="14">
        <v>347</v>
      </c>
      <c r="M65" s="14">
        <v>312</v>
      </c>
      <c r="N65" s="14">
        <v>281</v>
      </c>
      <c r="O65" s="14">
        <v>82</v>
      </c>
      <c r="P65" s="14">
        <v>18</v>
      </c>
      <c r="Q65" s="14">
        <v>20</v>
      </c>
      <c r="R65" s="21">
        <v>0</v>
      </c>
      <c r="S65" s="24">
        <v>333461</v>
      </c>
      <c r="T65" s="24">
        <v>135322700</v>
      </c>
      <c r="U65" s="24">
        <v>135322700</v>
      </c>
      <c r="V65" s="24">
        <v>0</v>
      </c>
      <c r="W65" s="24">
        <v>136785000</v>
      </c>
      <c r="X65" s="14">
        <v>8957</v>
      </c>
    </row>
    <row r="66" spans="1:24" ht="15.75">
      <c r="A66" s="14" t="s">
        <v>60</v>
      </c>
      <c r="B66" s="14">
        <v>2436</v>
      </c>
      <c r="C66" s="14">
        <v>275</v>
      </c>
      <c r="D66" s="14">
        <v>238</v>
      </c>
      <c r="E66" s="14">
        <v>179</v>
      </c>
      <c r="F66" s="14">
        <v>211</v>
      </c>
      <c r="G66" s="14">
        <v>136</v>
      </c>
      <c r="H66" s="14">
        <v>105</v>
      </c>
      <c r="I66" s="14">
        <v>160</v>
      </c>
      <c r="J66" s="14">
        <v>108</v>
      </c>
      <c r="K66" s="14">
        <v>144</v>
      </c>
      <c r="L66" s="14">
        <v>237</v>
      </c>
      <c r="M66" s="14">
        <v>211</v>
      </c>
      <c r="N66" s="14">
        <v>102</v>
      </c>
      <c r="O66" s="14">
        <v>117</v>
      </c>
      <c r="P66" s="14">
        <v>65</v>
      </c>
      <c r="Q66" s="14">
        <v>71</v>
      </c>
      <c r="R66" s="21">
        <v>77</v>
      </c>
      <c r="S66" s="24">
        <v>201040</v>
      </c>
      <c r="T66" s="24">
        <v>129224400</v>
      </c>
      <c r="U66" s="24">
        <v>105873100</v>
      </c>
      <c r="V66" s="24">
        <v>23351400</v>
      </c>
      <c r="W66" s="24">
        <v>132584900</v>
      </c>
      <c r="X66" s="14">
        <v>6326</v>
      </c>
    </row>
    <row r="67" spans="1:24" ht="15.75">
      <c r="A67" s="14" t="s">
        <v>61</v>
      </c>
      <c r="B67" s="14">
        <v>933</v>
      </c>
      <c r="C67" s="14">
        <v>75</v>
      </c>
      <c r="D67" s="14">
        <v>15</v>
      </c>
      <c r="E67" s="14">
        <v>32</v>
      </c>
      <c r="F67" s="14">
        <v>44</v>
      </c>
      <c r="G67" s="14">
        <v>56</v>
      </c>
      <c r="H67" s="14">
        <v>83</v>
      </c>
      <c r="I67" s="14">
        <v>83</v>
      </c>
      <c r="J67" s="14">
        <v>58</v>
      </c>
      <c r="K67" s="14">
        <v>53</v>
      </c>
      <c r="L67" s="14">
        <v>95</v>
      </c>
      <c r="M67" s="14">
        <v>70</v>
      </c>
      <c r="N67" s="14">
        <v>154</v>
      </c>
      <c r="O67" s="14">
        <v>45</v>
      </c>
      <c r="P67" s="14">
        <v>47</v>
      </c>
      <c r="Q67" s="14">
        <v>0</v>
      </c>
      <c r="R67" s="21">
        <v>23</v>
      </c>
      <c r="S67" s="24">
        <v>134310</v>
      </c>
      <c r="T67" s="24">
        <v>53214000</v>
      </c>
      <c r="U67" s="24">
        <v>48014400</v>
      </c>
      <c r="V67" s="24">
        <v>5199500</v>
      </c>
      <c r="W67" s="24">
        <v>52812800</v>
      </c>
      <c r="X67" s="14">
        <v>2489</v>
      </c>
    </row>
    <row r="68" spans="1:24" ht="15.75">
      <c r="A68" s="14" t="s">
        <v>62</v>
      </c>
      <c r="B68" s="14">
        <v>3645</v>
      </c>
      <c r="C68" s="14">
        <v>799</v>
      </c>
      <c r="D68" s="14">
        <v>326</v>
      </c>
      <c r="E68" s="14">
        <v>287</v>
      </c>
      <c r="F68" s="14">
        <v>205</v>
      </c>
      <c r="G68" s="14">
        <v>190</v>
      </c>
      <c r="H68" s="14">
        <v>263</v>
      </c>
      <c r="I68" s="14">
        <v>293</v>
      </c>
      <c r="J68" s="14">
        <v>242</v>
      </c>
      <c r="K68" s="14">
        <v>147</v>
      </c>
      <c r="L68" s="14">
        <v>190</v>
      </c>
      <c r="M68" s="14">
        <v>285</v>
      </c>
      <c r="N68" s="14">
        <v>217</v>
      </c>
      <c r="O68" s="14">
        <v>116</v>
      </c>
      <c r="P68" s="14">
        <v>5</v>
      </c>
      <c r="Q68" s="14">
        <v>59</v>
      </c>
      <c r="R68" s="21">
        <v>21</v>
      </c>
      <c r="S68" s="24">
        <v>218311</v>
      </c>
      <c r="T68" s="24">
        <v>137899300</v>
      </c>
      <c r="U68" s="24">
        <v>130562300</v>
      </c>
      <c r="V68" s="24">
        <v>7337000</v>
      </c>
      <c r="W68" s="24">
        <v>138025200</v>
      </c>
      <c r="X68" s="14">
        <v>7174</v>
      </c>
    </row>
    <row r="69" spans="1:24" ht="15.75">
      <c r="A69" s="14" t="s">
        <v>63</v>
      </c>
      <c r="B69" s="14">
        <v>1274</v>
      </c>
      <c r="C69" s="14">
        <v>175</v>
      </c>
      <c r="D69" s="14">
        <v>90</v>
      </c>
      <c r="E69" s="14">
        <v>142</v>
      </c>
      <c r="F69" s="14">
        <v>67</v>
      </c>
      <c r="G69" s="14">
        <v>82</v>
      </c>
      <c r="H69" s="14">
        <v>61</v>
      </c>
      <c r="I69" s="14">
        <v>122</v>
      </c>
      <c r="J69" s="14">
        <v>60</v>
      </c>
      <c r="K69" s="14">
        <v>44</v>
      </c>
      <c r="L69" s="14">
        <v>145</v>
      </c>
      <c r="M69" s="14">
        <v>139</v>
      </c>
      <c r="N69" s="14">
        <v>103</v>
      </c>
      <c r="O69" s="14">
        <v>0</v>
      </c>
      <c r="P69" s="14">
        <v>29</v>
      </c>
      <c r="Q69" s="14">
        <v>4</v>
      </c>
      <c r="R69" s="21">
        <v>11</v>
      </c>
      <c r="S69" s="24">
        <v>143401</v>
      </c>
      <c r="T69" s="24">
        <v>52558200</v>
      </c>
      <c r="U69" s="24">
        <v>49797900</v>
      </c>
      <c r="V69" s="24">
        <v>2760400</v>
      </c>
      <c r="W69" s="24">
        <v>53836200</v>
      </c>
      <c r="X69" s="14">
        <v>2703</v>
      </c>
    </row>
    <row r="70" spans="1:24" ht="15.75">
      <c r="A70" s="14" t="s">
        <v>64</v>
      </c>
      <c r="B70" s="14">
        <v>1123</v>
      </c>
      <c r="C70" s="14">
        <v>67</v>
      </c>
      <c r="D70" s="14">
        <v>81</v>
      </c>
      <c r="E70" s="14">
        <v>53</v>
      </c>
      <c r="F70" s="14">
        <v>77</v>
      </c>
      <c r="G70" s="14">
        <v>68</v>
      </c>
      <c r="H70" s="14">
        <v>130</v>
      </c>
      <c r="I70" s="14">
        <v>103</v>
      </c>
      <c r="J70" s="14">
        <v>78</v>
      </c>
      <c r="K70" s="14">
        <v>86</v>
      </c>
      <c r="L70" s="14">
        <v>107</v>
      </c>
      <c r="M70" s="14">
        <v>77</v>
      </c>
      <c r="N70" s="14">
        <v>143</v>
      </c>
      <c r="O70" s="14">
        <v>31</v>
      </c>
      <c r="P70" s="14">
        <v>12</v>
      </c>
      <c r="Q70" s="14">
        <v>4</v>
      </c>
      <c r="R70" s="21">
        <v>6</v>
      </c>
      <c r="S70" s="24">
        <v>169656</v>
      </c>
      <c r="T70" s="24">
        <v>51442500</v>
      </c>
      <c r="U70" s="24">
        <v>50242500</v>
      </c>
      <c r="V70" s="24">
        <v>1200000</v>
      </c>
      <c r="W70" s="24">
        <v>51437300</v>
      </c>
      <c r="X70" s="14">
        <v>3170</v>
      </c>
    </row>
    <row r="71" spans="1:24" ht="15.75">
      <c r="A71" s="14" t="s">
        <v>65</v>
      </c>
      <c r="B71" s="14">
        <v>1111</v>
      </c>
      <c r="C71" s="14">
        <v>247</v>
      </c>
      <c r="D71" s="14">
        <v>116</v>
      </c>
      <c r="E71" s="14">
        <v>67</v>
      </c>
      <c r="F71" s="14">
        <v>77</v>
      </c>
      <c r="G71" s="14">
        <v>78</v>
      </c>
      <c r="H71" s="14">
        <v>77</v>
      </c>
      <c r="I71" s="14">
        <v>77</v>
      </c>
      <c r="J71" s="14">
        <v>59</v>
      </c>
      <c r="K71" s="14">
        <v>45</v>
      </c>
      <c r="L71" s="14">
        <v>65</v>
      </c>
      <c r="M71" s="14">
        <v>77</v>
      </c>
      <c r="N71" s="14">
        <v>56</v>
      </c>
      <c r="O71" s="14">
        <v>28</v>
      </c>
      <c r="P71" s="14">
        <v>17</v>
      </c>
      <c r="Q71" s="14">
        <v>20</v>
      </c>
      <c r="R71" s="21">
        <v>5</v>
      </c>
      <c r="S71" s="24">
        <v>28829</v>
      </c>
      <c r="T71" s="24">
        <v>41277000</v>
      </c>
      <c r="U71" s="24">
        <v>39656500</v>
      </c>
      <c r="V71" s="24">
        <v>1620500</v>
      </c>
      <c r="W71" s="24">
        <v>42644900</v>
      </c>
      <c r="X71" s="14">
        <v>2148</v>
      </c>
    </row>
    <row r="72" spans="1:24" ht="15.75">
      <c r="A72" s="14" t="s">
        <v>66</v>
      </c>
      <c r="B72" s="14">
        <v>1213</v>
      </c>
      <c r="C72" s="14">
        <v>149</v>
      </c>
      <c r="D72" s="14">
        <v>153</v>
      </c>
      <c r="E72" s="14">
        <v>83</v>
      </c>
      <c r="F72" s="14">
        <v>99</v>
      </c>
      <c r="G72" s="14">
        <v>49</v>
      </c>
      <c r="H72" s="14">
        <v>83</v>
      </c>
      <c r="I72" s="14">
        <v>39</v>
      </c>
      <c r="J72" s="14">
        <v>92</v>
      </c>
      <c r="K72" s="14">
        <v>87</v>
      </c>
      <c r="L72" s="14">
        <v>113</v>
      </c>
      <c r="M72" s="14">
        <v>99</v>
      </c>
      <c r="N72" s="14">
        <v>92</v>
      </c>
      <c r="O72" s="14">
        <v>38</v>
      </c>
      <c r="P72" s="14">
        <v>13</v>
      </c>
      <c r="Q72" s="14">
        <v>12</v>
      </c>
      <c r="R72" s="21">
        <v>12</v>
      </c>
      <c r="S72" s="24">
        <v>101256</v>
      </c>
      <c r="T72" s="24">
        <v>51127700</v>
      </c>
      <c r="U72" s="24">
        <v>48277700</v>
      </c>
      <c r="V72" s="24">
        <v>2850000</v>
      </c>
      <c r="W72" s="24">
        <v>54495500</v>
      </c>
      <c r="X72" s="14">
        <v>2623</v>
      </c>
    </row>
    <row r="73" spans="1:24" ht="15.75">
      <c r="A73" s="14" t="s">
        <v>67</v>
      </c>
      <c r="B73" s="14">
        <v>2726</v>
      </c>
      <c r="C73" s="14">
        <v>135</v>
      </c>
      <c r="D73" s="14">
        <v>127</v>
      </c>
      <c r="E73" s="14">
        <v>94</v>
      </c>
      <c r="F73" s="14">
        <v>181</v>
      </c>
      <c r="G73" s="14">
        <v>263</v>
      </c>
      <c r="H73" s="14">
        <v>195</v>
      </c>
      <c r="I73" s="14">
        <v>168</v>
      </c>
      <c r="J73" s="14">
        <v>199</v>
      </c>
      <c r="K73" s="14">
        <v>154</v>
      </c>
      <c r="L73" s="14">
        <v>282</v>
      </c>
      <c r="M73" s="14">
        <v>371</v>
      </c>
      <c r="N73" s="14">
        <v>337</v>
      </c>
      <c r="O73" s="14">
        <v>115</v>
      </c>
      <c r="P73" s="14">
        <v>42</v>
      </c>
      <c r="Q73" s="14">
        <v>26</v>
      </c>
      <c r="R73" s="21">
        <v>37</v>
      </c>
      <c r="S73" s="24">
        <v>311565</v>
      </c>
      <c r="T73" s="24">
        <v>147325600</v>
      </c>
      <c r="U73" s="24">
        <v>135509600</v>
      </c>
      <c r="V73" s="24">
        <v>11816100</v>
      </c>
      <c r="W73" s="24">
        <v>151120600</v>
      </c>
      <c r="X73" s="14">
        <v>6632</v>
      </c>
    </row>
    <row r="74" spans="1:24" ht="15.75">
      <c r="A74" s="14" t="s">
        <v>68</v>
      </c>
      <c r="B74" s="14">
        <v>2654</v>
      </c>
      <c r="C74" s="14">
        <v>467</v>
      </c>
      <c r="D74" s="14">
        <v>288</v>
      </c>
      <c r="E74" s="14">
        <v>260</v>
      </c>
      <c r="F74" s="14">
        <v>362</v>
      </c>
      <c r="G74" s="14">
        <v>290</v>
      </c>
      <c r="H74" s="14">
        <v>215</v>
      </c>
      <c r="I74" s="14">
        <v>172</v>
      </c>
      <c r="J74" s="14">
        <v>132</v>
      </c>
      <c r="K74" s="14">
        <v>115</v>
      </c>
      <c r="L74" s="14">
        <v>118</v>
      </c>
      <c r="M74" s="14">
        <v>64</v>
      </c>
      <c r="N74" s="14">
        <v>91</v>
      </c>
      <c r="O74" s="14">
        <v>43</v>
      </c>
      <c r="P74" s="14">
        <v>9</v>
      </c>
      <c r="Q74" s="14">
        <v>0</v>
      </c>
      <c r="R74" s="21">
        <v>28</v>
      </c>
      <c r="S74" s="24">
        <v>68389</v>
      </c>
      <c r="T74" s="24">
        <v>80041400</v>
      </c>
      <c r="U74" s="24">
        <v>74216000</v>
      </c>
      <c r="V74" s="24">
        <v>5825400</v>
      </c>
      <c r="W74" s="24">
        <v>80941400</v>
      </c>
      <c r="X74" s="14">
        <v>3948</v>
      </c>
    </row>
    <row r="75" spans="1:24" ht="15.75">
      <c r="A75" s="14" t="s">
        <v>69</v>
      </c>
      <c r="B75" s="14">
        <v>32</v>
      </c>
      <c r="C75" s="14">
        <v>15</v>
      </c>
      <c r="D75" s="14">
        <v>3</v>
      </c>
      <c r="E75" s="14">
        <v>6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5</v>
      </c>
      <c r="M75" s="14">
        <v>3</v>
      </c>
      <c r="N75" s="14">
        <v>0</v>
      </c>
      <c r="O75" s="14">
        <v>0</v>
      </c>
      <c r="P75" s="14">
        <v>0</v>
      </c>
      <c r="Q75" s="14">
        <v>0</v>
      </c>
      <c r="R75" s="21">
        <v>0</v>
      </c>
      <c r="S75" s="24">
        <v>10833</v>
      </c>
      <c r="T75" s="24">
        <v>687700</v>
      </c>
      <c r="U75" s="24">
        <v>687700</v>
      </c>
      <c r="V75" s="24">
        <v>0</v>
      </c>
      <c r="W75" s="24">
        <v>728800</v>
      </c>
      <c r="X75" s="14">
        <v>144</v>
      </c>
    </row>
    <row r="76" spans="1:24" ht="15.75">
      <c r="A76" s="14" t="s">
        <v>70</v>
      </c>
      <c r="B76" s="14">
        <v>1919</v>
      </c>
      <c r="C76" s="14">
        <v>54</v>
      </c>
      <c r="D76" s="14">
        <v>57</v>
      </c>
      <c r="E76" s="14">
        <v>56</v>
      </c>
      <c r="F76" s="14">
        <v>56</v>
      </c>
      <c r="G76" s="14">
        <v>104</v>
      </c>
      <c r="H76" s="14">
        <v>55</v>
      </c>
      <c r="I76" s="14">
        <v>112</v>
      </c>
      <c r="J76" s="14">
        <v>65</v>
      </c>
      <c r="K76" s="14">
        <v>88</v>
      </c>
      <c r="L76" s="14">
        <v>135</v>
      </c>
      <c r="M76" s="14">
        <v>201</v>
      </c>
      <c r="N76" s="14">
        <v>318</v>
      </c>
      <c r="O76" s="14">
        <v>176</v>
      </c>
      <c r="P76" s="14">
        <v>123</v>
      </c>
      <c r="Q76" s="14">
        <v>185</v>
      </c>
      <c r="R76" s="21">
        <v>134</v>
      </c>
      <c r="S76" s="24">
        <v>482055</v>
      </c>
      <c r="T76" s="24">
        <v>175023300</v>
      </c>
      <c r="U76" s="24">
        <v>135588100</v>
      </c>
      <c r="V76" s="24">
        <v>39435100</v>
      </c>
      <c r="W76" s="24">
        <v>174828000</v>
      </c>
      <c r="X76" s="14">
        <v>4263</v>
      </c>
    </row>
    <row r="77" spans="1:24" ht="15.75">
      <c r="A77" s="14" t="s">
        <v>71</v>
      </c>
      <c r="B77" s="14">
        <v>94</v>
      </c>
      <c r="C77" s="14">
        <v>23</v>
      </c>
      <c r="D77" s="14">
        <v>28</v>
      </c>
      <c r="E77" s="14">
        <v>19</v>
      </c>
      <c r="F77" s="14">
        <v>0</v>
      </c>
      <c r="G77" s="14">
        <v>6</v>
      </c>
      <c r="H77" s="14">
        <v>0</v>
      </c>
      <c r="I77" s="14">
        <v>10</v>
      </c>
      <c r="J77" s="14">
        <v>0</v>
      </c>
      <c r="K77" s="14">
        <v>0</v>
      </c>
      <c r="L77" s="14">
        <v>0</v>
      </c>
      <c r="M77" s="14">
        <v>2</v>
      </c>
      <c r="N77" s="14">
        <v>4</v>
      </c>
      <c r="O77" s="14">
        <v>2</v>
      </c>
      <c r="P77" s="14">
        <v>0</v>
      </c>
      <c r="Q77" s="14">
        <v>0</v>
      </c>
      <c r="R77" s="21">
        <v>0</v>
      </c>
      <c r="S77" s="24">
        <v>28411</v>
      </c>
      <c r="T77" s="24">
        <v>1936000</v>
      </c>
      <c r="U77" s="24">
        <v>1936000</v>
      </c>
      <c r="V77" s="24">
        <v>0</v>
      </c>
      <c r="W77" s="24">
        <v>19473600</v>
      </c>
      <c r="X77" s="14">
        <v>4037</v>
      </c>
    </row>
    <row r="78" spans="1:24" ht="15.75">
      <c r="A78" s="14" t="s">
        <v>72</v>
      </c>
      <c r="B78" s="14">
        <v>2327</v>
      </c>
      <c r="C78" s="14">
        <v>792</v>
      </c>
      <c r="D78" s="14">
        <v>225</v>
      </c>
      <c r="E78" s="14">
        <v>166</v>
      </c>
      <c r="F78" s="14">
        <v>224</v>
      </c>
      <c r="G78" s="14">
        <v>273</v>
      </c>
      <c r="H78" s="14">
        <v>128</v>
      </c>
      <c r="I78" s="14">
        <v>104</v>
      </c>
      <c r="J78" s="14">
        <v>47</v>
      </c>
      <c r="K78" s="14">
        <v>82</v>
      </c>
      <c r="L78" s="14">
        <v>118</v>
      </c>
      <c r="M78" s="14">
        <v>61</v>
      </c>
      <c r="N78" s="14">
        <v>55</v>
      </c>
      <c r="O78" s="14">
        <v>32</v>
      </c>
      <c r="P78" s="14">
        <v>15</v>
      </c>
      <c r="Q78" s="14">
        <v>0</v>
      </c>
      <c r="R78" s="21">
        <v>5</v>
      </c>
      <c r="S78" s="24">
        <v>92785</v>
      </c>
      <c r="T78" s="24">
        <v>57989900</v>
      </c>
      <c r="U78" s="24">
        <v>54946400</v>
      </c>
      <c r="V78" s="24">
        <v>3043500</v>
      </c>
      <c r="W78" s="24">
        <v>70480800</v>
      </c>
      <c r="X78" s="14">
        <v>6769</v>
      </c>
    </row>
    <row r="79" spans="1:24" ht="15.75">
      <c r="A79" s="14" t="s">
        <v>73</v>
      </c>
      <c r="B79" s="14">
        <v>1955</v>
      </c>
      <c r="C79" s="14">
        <v>86</v>
      </c>
      <c r="D79" s="14">
        <v>76</v>
      </c>
      <c r="E79" s="14">
        <v>117</v>
      </c>
      <c r="F79" s="14">
        <v>113</v>
      </c>
      <c r="G79" s="14">
        <v>127</v>
      </c>
      <c r="H79" s="14">
        <v>188</v>
      </c>
      <c r="I79" s="14">
        <v>119</v>
      </c>
      <c r="J79" s="14">
        <v>139</v>
      </c>
      <c r="K79" s="14">
        <v>144</v>
      </c>
      <c r="L79" s="14">
        <v>210</v>
      </c>
      <c r="M79" s="14">
        <v>249</v>
      </c>
      <c r="N79" s="14">
        <v>170</v>
      </c>
      <c r="O79" s="14">
        <v>120</v>
      </c>
      <c r="P79" s="14">
        <v>52</v>
      </c>
      <c r="Q79" s="14">
        <v>23</v>
      </c>
      <c r="R79" s="21">
        <v>22</v>
      </c>
      <c r="S79" s="24">
        <v>240291</v>
      </c>
      <c r="T79" s="24">
        <v>106062100</v>
      </c>
      <c r="U79" s="24">
        <v>99333900</v>
      </c>
      <c r="V79" s="24">
        <v>6728200</v>
      </c>
      <c r="W79" s="24">
        <v>107757000</v>
      </c>
      <c r="X79" s="14">
        <v>4975</v>
      </c>
    </row>
    <row r="80" spans="1:24" ht="15.75">
      <c r="A80" s="14" t="s">
        <v>74</v>
      </c>
      <c r="B80" s="14">
        <v>2361</v>
      </c>
      <c r="C80" s="14">
        <v>46</v>
      </c>
      <c r="D80" s="14">
        <v>64</v>
      </c>
      <c r="E80" s="14">
        <v>195</v>
      </c>
      <c r="F80" s="14">
        <v>167</v>
      </c>
      <c r="G80" s="14">
        <v>177</v>
      </c>
      <c r="H80" s="14">
        <v>158</v>
      </c>
      <c r="I80" s="14">
        <v>144</v>
      </c>
      <c r="J80" s="14">
        <v>200</v>
      </c>
      <c r="K80" s="14">
        <v>137</v>
      </c>
      <c r="L80" s="14">
        <v>310</v>
      </c>
      <c r="M80" s="14">
        <v>266</v>
      </c>
      <c r="N80" s="14">
        <v>253</v>
      </c>
      <c r="O80" s="14">
        <v>128</v>
      </c>
      <c r="P80" s="14">
        <v>54</v>
      </c>
      <c r="Q80" s="14">
        <v>57</v>
      </c>
      <c r="R80" s="21">
        <v>5</v>
      </c>
      <c r="S80" s="24">
        <v>318886</v>
      </c>
      <c r="T80" s="24">
        <v>126255500</v>
      </c>
      <c r="U80" s="24">
        <v>125195500</v>
      </c>
      <c r="V80" s="24">
        <v>1060000</v>
      </c>
      <c r="W80" s="24">
        <v>127568400</v>
      </c>
      <c r="X80" s="14">
        <v>5205</v>
      </c>
    </row>
    <row r="81" spans="1:24" ht="15.75">
      <c r="A81" s="14" t="s">
        <v>75</v>
      </c>
      <c r="B81" s="14">
        <v>2181</v>
      </c>
      <c r="C81" s="14">
        <v>306</v>
      </c>
      <c r="D81" s="14">
        <v>156</v>
      </c>
      <c r="E81" s="14">
        <v>140</v>
      </c>
      <c r="F81" s="14">
        <v>162</v>
      </c>
      <c r="G81" s="14">
        <v>203</v>
      </c>
      <c r="H81" s="14">
        <v>159</v>
      </c>
      <c r="I81" s="14">
        <v>114</v>
      </c>
      <c r="J81" s="14">
        <v>121</v>
      </c>
      <c r="K81" s="14">
        <v>110</v>
      </c>
      <c r="L81" s="14">
        <v>223</v>
      </c>
      <c r="M81" s="14">
        <v>237</v>
      </c>
      <c r="N81" s="14">
        <v>159</v>
      </c>
      <c r="O81" s="14">
        <v>58</v>
      </c>
      <c r="P81" s="14">
        <v>6</v>
      </c>
      <c r="Q81" s="14">
        <v>10</v>
      </c>
      <c r="R81" s="21">
        <v>17</v>
      </c>
      <c r="S81" s="24">
        <v>210147</v>
      </c>
      <c r="T81" s="24">
        <v>87866600</v>
      </c>
      <c r="U81" s="24">
        <v>84334200</v>
      </c>
      <c r="V81" s="24">
        <v>3532500</v>
      </c>
      <c r="W81" s="24">
        <v>86793100</v>
      </c>
      <c r="X81" s="14">
        <v>5676</v>
      </c>
    </row>
    <row r="82" spans="1:24" ht="15.75">
      <c r="A82" s="14" t="s">
        <v>76</v>
      </c>
      <c r="B82" s="14">
        <v>1933</v>
      </c>
      <c r="C82" s="14">
        <v>139</v>
      </c>
      <c r="D82" s="14">
        <v>117</v>
      </c>
      <c r="E82" s="14">
        <v>96</v>
      </c>
      <c r="F82" s="14">
        <v>121</v>
      </c>
      <c r="G82" s="14">
        <v>114</v>
      </c>
      <c r="H82" s="14">
        <v>168</v>
      </c>
      <c r="I82" s="14">
        <v>96</v>
      </c>
      <c r="J82" s="14">
        <v>167</v>
      </c>
      <c r="K82" s="14">
        <v>128</v>
      </c>
      <c r="L82" s="14">
        <v>224</v>
      </c>
      <c r="M82" s="14">
        <v>231</v>
      </c>
      <c r="N82" s="14">
        <v>201</v>
      </c>
      <c r="O82" s="14">
        <v>93</v>
      </c>
      <c r="P82" s="14">
        <v>27</v>
      </c>
      <c r="Q82" s="14">
        <v>0</v>
      </c>
      <c r="R82" s="21">
        <v>11</v>
      </c>
      <c r="S82" s="24">
        <v>170116</v>
      </c>
      <c r="T82" s="24">
        <v>92736900</v>
      </c>
      <c r="U82" s="24">
        <v>90054700</v>
      </c>
      <c r="V82" s="24">
        <v>2682200</v>
      </c>
      <c r="W82" s="24">
        <v>94964300</v>
      </c>
      <c r="X82" s="14">
        <v>4414</v>
      </c>
    </row>
    <row r="83" spans="1:24" ht="15.75">
      <c r="A83" s="14" t="s">
        <v>77</v>
      </c>
      <c r="B83" s="14">
        <v>7038</v>
      </c>
      <c r="C83" s="14">
        <v>866</v>
      </c>
      <c r="D83" s="14">
        <v>777</v>
      </c>
      <c r="E83" s="14">
        <v>598</v>
      </c>
      <c r="F83" s="14">
        <v>780</v>
      </c>
      <c r="G83" s="14">
        <v>726</v>
      </c>
      <c r="H83" s="14">
        <v>724</v>
      </c>
      <c r="I83" s="14">
        <v>538</v>
      </c>
      <c r="J83" s="14">
        <v>343</v>
      </c>
      <c r="K83" s="14">
        <v>347</v>
      </c>
      <c r="L83" s="14">
        <v>357</v>
      </c>
      <c r="M83" s="14">
        <v>416</v>
      </c>
      <c r="N83" s="14">
        <v>334</v>
      </c>
      <c r="O83" s="14">
        <v>133</v>
      </c>
      <c r="P83" s="14">
        <v>32</v>
      </c>
      <c r="Q83" s="14">
        <v>38</v>
      </c>
      <c r="R83" s="21">
        <v>29</v>
      </c>
      <c r="S83" s="24">
        <v>304514</v>
      </c>
      <c r="T83" s="24">
        <v>242277600</v>
      </c>
      <c r="U83" s="24">
        <v>235798600</v>
      </c>
      <c r="V83" s="24">
        <v>6479000</v>
      </c>
      <c r="W83" s="24">
        <v>252829100</v>
      </c>
      <c r="X83" s="14">
        <v>15247</v>
      </c>
    </row>
    <row r="84" spans="1:24" ht="15.75">
      <c r="A84" s="14" t="s">
        <v>78</v>
      </c>
      <c r="B84" s="14">
        <v>2970</v>
      </c>
      <c r="C84" s="14">
        <v>362</v>
      </c>
      <c r="D84" s="14">
        <v>244</v>
      </c>
      <c r="E84" s="14">
        <v>208</v>
      </c>
      <c r="F84" s="14">
        <v>234</v>
      </c>
      <c r="G84" s="14">
        <v>241</v>
      </c>
      <c r="H84" s="14">
        <v>264</v>
      </c>
      <c r="I84" s="14">
        <v>186</v>
      </c>
      <c r="J84" s="14">
        <v>174</v>
      </c>
      <c r="K84" s="14">
        <v>128</v>
      </c>
      <c r="L84" s="14">
        <v>249</v>
      </c>
      <c r="M84" s="14">
        <v>280</v>
      </c>
      <c r="N84" s="14">
        <v>215</v>
      </c>
      <c r="O84" s="14">
        <v>97</v>
      </c>
      <c r="P84" s="14">
        <v>35</v>
      </c>
      <c r="Q84" s="14">
        <v>9</v>
      </c>
      <c r="R84" s="21">
        <v>44</v>
      </c>
      <c r="S84" s="24">
        <v>314520</v>
      </c>
      <c r="T84" s="24">
        <v>134900000</v>
      </c>
      <c r="U84" s="24">
        <v>116174800</v>
      </c>
      <c r="V84" s="24">
        <v>18725200</v>
      </c>
      <c r="W84" s="24">
        <v>135353000</v>
      </c>
      <c r="X84" s="14">
        <v>9277</v>
      </c>
    </row>
    <row r="85" spans="1:24" ht="15.75">
      <c r="A85" s="14" t="s">
        <v>79</v>
      </c>
      <c r="B85" s="14">
        <v>2120</v>
      </c>
      <c r="C85" s="14">
        <v>92</v>
      </c>
      <c r="D85" s="14">
        <v>49</v>
      </c>
      <c r="E85" s="14">
        <v>164</v>
      </c>
      <c r="F85" s="14">
        <v>138</v>
      </c>
      <c r="G85" s="14">
        <v>110</v>
      </c>
      <c r="H85" s="14">
        <v>169</v>
      </c>
      <c r="I85" s="14">
        <v>196</v>
      </c>
      <c r="J85" s="14">
        <v>157</v>
      </c>
      <c r="K85" s="14">
        <v>173</v>
      </c>
      <c r="L85" s="14">
        <v>191</v>
      </c>
      <c r="M85" s="14">
        <v>301</v>
      </c>
      <c r="N85" s="14">
        <v>201</v>
      </c>
      <c r="O85" s="14">
        <v>105</v>
      </c>
      <c r="P85" s="14">
        <v>36</v>
      </c>
      <c r="Q85" s="14">
        <v>24</v>
      </c>
      <c r="R85" s="21">
        <v>14</v>
      </c>
      <c r="S85" s="24">
        <v>366383</v>
      </c>
      <c r="T85" s="24">
        <v>110677100</v>
      </c>
      <c r="U85" s="24">
        <v>105171800</v>
      </c>
      <c r="V85" s="24">
        <v>5505300</v>
      </c>
      <c r="W85" s="24">
        <v>113809300</v>
      </c>
      <c r="X85" s="14">
        <v>4984</v>
      </c>
    </row>
    <row r="86" spans="1:24" ht="15.75">
      <c r="A86" s="14" t="s">
        <v>80</v>
      </c>
      <c r="B86" s="14">
        <v>2732</v>
      </c>
      <c r="C86" s="14">
        <v>331</v>
      </c>
      <c r="D86" s="14">
        <v>151</v>
      </c>
      <c r="E86" s="14">
        <v>176</v>
      </c>
      <c r="F86" s="14">
        <v>210</v>
      </c>
      <c r="G86" s="14">
        <v>198</v>
      </c>
      <c r="H86" s="14">
        <v>209</v>
      </c>
      <c r="I86" s="14">
        <v>201</v>
      </c>
      <c r="J86" s="14">
        <v>208</v>
      </c>
      <c r="K86" s="14">
        <v>170</v>
      </c>
      <c r="L86" s="14">
        <v>222</v>
      </c>
      <c r="M86" s="14">
        <v>280</v>
      </c>
      <c r="N86" s="14">
        <v>217</v>
      </c>
      <c r="O86" s="14">
        <v>94</v>
      </c>
      <c r="P86" s="14">
        <v>24</v>
      </c>
      <c r="Q86" s="14">
        <v>15</v>
      </c>
      <c r="R86" s="21">
        <v>26</v>
      </c>
      <c r="S86" s="24">
        <v>226865</v>
      </c>
      <c r="T86" s="24">
        <v>121400400</v>
      </c>
      <c r="U86" s="24">
        <v>112843800</v>
      </c>
      <c r="V86" s="24">
        <v>8556600</v>
      </c>
      <c r="W86" s="24">
        <v>126056300</v>
      </c>
      <c r="X86" s="14">
        <v>5786</v>
      </c>
    </row>
    <row r="87" spans="1:24" ht="15.75">
      <c r="A87" s="14" t="s">
        <v>81</v>
      </c>
      <c r="B87" s="14">
        <f>SUM(B6:B86)</f>
        <v>162382</v>
      </c>
      <c r="C87" s="14">
        <f aca="true" t="shared" si="0" ref="C87:V87">SUM(C6:C86)</f>
        <v>17543</v>
      </c>
      <c r="D87" s="14">
        <f t="shared" si="0"/>
        <v>11031</v>
      </c>
      <c r="E87" s="14">
        <f t="shared" si="0"/>
        <v>10867</v>
      </c>
      <c r="F87" s="14">
        <f t="shared" si="0"/>
        <v>12196</v>
      </c>
      <c r="G87" s="14">
        <f t="shared" si="0"/>
        <v>11427</v>
      </c>
      <c r="H87" s="14">
        <f t="shared" si="0"/>
        <v>11530</v>
      </c>
      <c r="I87" s="14">
        <f t="shared" si="0"/>
        <v>9947</v>
      </c>
      <c r="J87" s="14">
        <f t="shared" si="0"/>
        <v>9389</v>
      </c>
      <c r="K87" s="14">
        <f t="shared" si="0"/>
        <v>8038</v>
      </c>
      <c r="L87" s="14">
        <f t="shared" si="0"/>
        <v>13810</v>
      </c>
      <c r="M87" s="14">
        <f t="shared" si="0"/>
        <v>15180</v>
      </c>
      <c r="N87" s="14">
        <f t="shared" si="0"/>
        <v>14607</v>
      </c>
      <c r="O87" s="14">
        <f t="shared" si="0"/>
        <v>7112</v>
      </c>
      <c r="P87" s="14">
        <f t="shared" si="0"/>
        <v>3416</v>
      </c>
      <c r="Q87" s="14">
        <f t="shared" si="0"/>
        <v>2821</v>
      </c>
      <c r="R87" s="14">
        <f t="shared" si="0"/>
        <v>3468</v>
      </c>
      <c r="S87" s="24">
        <f t="shared" si="0"/>
        <v>17202360</v>
      </c>
      <c r="T87" s="24">
        <f t="shared" si="0"/>
        <v>8460634600</v>
      </c>
      <c r="U87" s="24">
        <f t="shared" si="0"/>
        <v>7240873000</v>
      </c>
      <c r="V87" s="24">
        <f t="shared" si="0"/>
        <v>1219761200</v>
      </c>
      <c r="W87" s="24">
        <f>SUM(W6:W86)</f>
        <v>8675948000</v>
      </c>
      <c r="X87" s="24">
        <f>SUM(X6:X86)</f>
        <v>382618</v>
      </c>
    </row>
    <row r="88" spans="18:23" ht="15.75">
      <c r="R88" s="21"/>
      <c r="S88" s="24"/>
      <c r="T88" s="24"/>
      <c r="U88" s="24"/>
      <c r="V88" s="24"/>
      <c r="W88" s="24"/>
    </row>
    <row r="89" spans="1:24" ht="15.75">
      <c r="A89" s="14" t="s">
        <v>88</v>
      </c>
      <c r="B89" s="14">
        <v>293896</v>
      </c>
      <c r="C89" s="14">
        <v>9806</v>
      </c>
      <c r="D89" s="14">
        <v>9708</v>
      </c>
      <c r="E89" s="14">
        <v>10393</v>
      </c>
      <c r="F89" s="14">
        <v>13221</v>
      </c>
      <c r="G89" s="14">
        <v>14561</v>
      </c>
      <c r="H89" s="14">
        <v>15164</v>
      </c>
      <c r="I89" s="14">
        <v>15191</v>
      </c>
      <c r="J89" s="14">
        <v>14693</v>
      </c>
      <c r="K89" s="14">
        <v>14107</v>
      </c>
      <c r="L89" s="14">
        <v>29053</v>
      </c>
      <c r="M89" s="14">
        <v>38075</v>
      </c>
      <c r="N89" s="14">
        <v>44972</v>
      </c>
      <c r="O89" s="14">
        <v>24940</v>
      </c>
      <c r="P89" s="14">
        <v>13225</v>
      </c>
      <c r="Q89" s="14">
        <v>11887</v>
      </c>
      <c r="R89" s="21">
        <v>14900</v>
      </c>
      <c r="S89" s="24">
        <v>38984554</v>
      </c>
      <c r="T89" s="24">
        <v>23287405300</v>
      </c>
      <c r="U89" s="24">
        <v>17962329700</v>
      </c>
      <c r="V89" s="24">
        <v>5325075600</v>
      </c>
      <c r="W89" s="24">
        <v>23458839200</v>
      </c>
      <c r="X89" s="14">
        <v>733582</v>
      </c>
    </row>
    <row r="90" spans="1:24" ht="15.75">
      <c r="A90" s="14" t="s">
        <v>87</v>
      </c>
      <c r="B90" s="14">
        <f>B89+B87</f>
        <v>456278</v>
      </c>
      <c r="C90" s="14">
        <f aca="true" t="shared" si="1" ref="C90:V90">C89+C87</f>
        <v>27349</v>
      </c>
      <c r="D90" s="14">
        <f t="shared" si="1"/>
        <v>20739</v>
      </c>
      <c r="E90" s="14">
        <f t="shared" si="1"/>
        <v>21260</v>
      </c>
      <c r="F90" s="14">
        <f t="shared" si="1"/>
        <v>25417</v>
      </c>
      <c r="G90" s="14">
        <f t="shared" si="1"/>
        <v>25988</v>
      </c>
      <c r="H90" s="14">
        <f t="shared" si="1"/>
        <v>26694</v>
      </c>
      <c r="I90" s="14">
        <f t="shared" si="1"/>
        <v>25138</v>
      </c>
      <c r="J90" s="14">
        <f t="shared" si="1"/>
        <v>24082</v>
      </c>
      <c r="K90" s="14">
        <f t="shared" si="1"/>
        <v>22145</v>
      </c>
      <c r="L90" s="14">
        <f t="shared" si="1"/>
        <v>42863</v>
      </c>
      <c r="M90" s="14">
        <f t="shared" si="1"/>
        <v>53255</v>
      </c>
      <c r="N90" s="14">
        <f t="shared" si="1"/>
        <v>59579</v>
      </c>
      <c r="O90" s="14">
        <f t="shared" si="1"/>
        <v>32052</v>
      </c>
      <c r="P90" s="14">
        <f t="shared" si="1"/>
        <v>16641</v>
      </c>
      <c r="Q90" s="14">
        <f t="shared" si="1"/>
        <v>14708</v>
      </c>
      <c r="R90" s="14">
        <f t="shared" si="1"/>
        <v>18368</v>
      </c>
      <c r="S90" s="24">
        <f t="shared" si="1"/>
        <v>56186914</v>
      </c>
      <c r="T90" s="24">
        <f t="shared" si="1"/>
        <v>31748039900</v>
      </c>
      <c r="U90" s="24">
        <f t="shared" si="1"/>
        <v>25203202700</v>
      </c>
      <c r="V90" s="24">
        <f t="shared" si="1"/>
        <v>6544836800</v>
      </c>
      <c r="W90" s="24">
        <f>W89+W87</f>
        <v>32134787200</v>
      </c>
      <c r="X90" s="24">
        <f>X89+X87</f>
        <v>1116200</v>
      </c>
    </row>
    <row r="91" ht="15.75">
      <c r="R91" s="21"/>
    </row>
    <row r="92" ht="15.75">
      <c r="R92" s="21"/>
    </row>
    <row r="93" ht="15.75">
      <c r="A93" s="42">
        <v>37580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WFZ357</dc:creator>
  <cp:keywords/>
  <dc:description/>
  <cp:lastModifiedBy>WFZ357</cp:lastModifiedBy>
  <cp:lastPrinted>2002-11-21T15:36:22Z</cp:lastPrinted>
  <dcterms:created xsi:type="dcterms:W3CDTF">2002-09-04T21:02:47Z</dcterms:created>
  <cp:category/>
  <cp:version/>
  <cp:contentType/>
  <cp:contentStatus/>
</cp:coreProperties>
</file>