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00" activeTab="0"/>
  </bookViews>
  <sheets>
    <sheet name="Persons" sheetId="1" r:id="rId1"/>
    <sheet name="Percentages" sheetId="2" r:id="rId2"/>
    <sheet name="Tables H13H15" sheetId="3" r:id="rId3"/>
  </sheets>
  <definedNames>
    <definedName name="_xlnm.Print_Area" localSheetId="0">'Persons'!$A$7:$M$36</definedName>
    <definedName name="_xlnm.Print_Titles" localSheetId="0">'Persons'!$1:$6</definedName>
  </definedNames>
  <calcPr fullCalcOnLoad="1"/>
</workbook>
</file>

<file path=xl/sharedStrings.xml><?xml version="1.0" encoding="utf-8"?>
<sst xmlns="http://schemas.openxmlformats.org/spreadsheetml/2006/main" count="112" uniqueCount="77">
  <si>
    <t>Total</t>
  </si>
  <si>
    <t>Produced by: Hennepin County Department of Children, Family, and Adult Services, August 8, 2001</t>
  </si>
  <si>
    <t>Housing Units and Household Size, 2000</t>
  </si>
  <si>
    <t>Occupied</t>
  </si>
  <si>
    <t>Hennepin County School Districts, U.S. Census</t>
  </si>
  <si>
    <t>District</t>
  </si>
  <si>
    <t>SCHLDIST</t>
  </si>
  <si>
    <t>Hennepin County Total</t>
  </si>
  <si>
    <t>Minneapolis</t>
  </si>
  <si>
    <t>Anoka-Hennepin</t>
  </si>
  <si>
    <t>Waconia</t>
  </si>
  <si>
    <t>Watertown-Mayer</t>
  </si>
  <si>
    <t>Hopkins</t>
  </si>
  <si>
    <t>Bloomington</t>
  </si>
  <si>
    <t>Eden Prairie</t>
  </si>
  <si>
    <t>Edina</t>
  </si>
  <si>
    <t>Minnetonka</t>
  </si>
  <si>
    <t>Westonka</t>
  </si>
  <si>
    <t>Orono</t>
  </si>
  <si>
    <t>Osseo</t>
  </si>
  <si>
    <t>Richfield</t>
  </si>
  <si>
    <t>Robbinsdale</t>
  </si>
  <si>
    <t>Saint Anthony-New Br.</t>
  </si>
  <si>
    <t>Saint Louis Park</t>
  </si>
  <si>
    <t>Wayzata</t>
  </si>
  <si>
    <t>Brooklyn Center</t>
  </si>
  <si>
    <t>Elk River</t>
  </si>
  <si>
    <t>Buffalo</t>
  </si>
  <si>
    <t>Delano</t>
  </si>
  <si>
    <t>Rockford</t>
  </si>
  <si>
    <t>Hennepin Suburbs</t>
  </si>
  <si>
    <t>Note: This table includes only those portions of districts within Hennepin County boundaries and do not sum the totals of districts that cross into other counties.</t>
  </si>
  <si>
    <t>Technical Footnote:  School districts were aggregated by census blocks, a few of which may not match precisely with district boundaries.</t>
  </si>
  <si>
    <t>Dist.</t>
  </si>
  <si>
    <t>Num.</t>
  </si>
  <si>
    <t>Owner-Occupied</t>
  </si>
  <si>
    <t>Renter-Occupied</t>
  </si>
  <si>
    <t>H013001</t>
  </si>
  <si>
    <t>H013002</t>
  </si>
  <si>
    <t>H013003</t>
  </si>
  <si>
    <t>H013004</t>
  </si>
  <si>
    <t>H013005</t>
  </si>
  <si>
    <t>H013006</t>
  </si>
  <si>
    <t>H013007</t>
  </si>
  <si>
    <t>H013008</t>
  </si>
  <si>
    <t>H015001</t>
  </si>
  <si>
    <t>H015002</t>
  </si>
  <si>
    <t>H015003</t>
  </si>
  <si>
    <t>H015004</t>
  </si>
  <si>
    <t>H015005</t>
  </si>
  <si>
    <t>H015006</t>
  </si>
  <si>
    <t>H015007</t>
  </si>
  <si>
    <t>H015008</t>
  </si>
  <si>
    <t>H015009</t>
  </si>
  <si>
    <t>H015010</t>
  </si>
  <si>
    <t>H015011</t>
  </si>
  <si>
    <t>H015012</t>
  </si>
  <si>
    <t>H015013</t>
  </si>
  <si>
    <t>H015014</t>
  </si>
  <si>
    <t>H015015</t>
  </si>
  <si>
    <t>H015016</t>
  </si>
  <si>
    <t>H015017</t>
  </si>
  <si>
    <t>Source: U.S. Census, Summary File 1, Tables H13 and H15</t>
  </si>
  <si>
    <t>Households</t>
  </si>
  <si>
    <t>Number in Household</t>
  </si>
  <si>
    <t>All Households</t>
  </si>
  <si>
    <t>Produced by: Hennepin County Department of Children, Family, and Adult Services, November 30, 2001</t>
  </si>
  <si>
    <t>Owner</t>
  </si>
  <si>
    <t>Renter</t>
  </si>
  <si>
    <t>7 or</t>
  </si>
  <si>
    <t>More</t>
  </si>
  <si>
    <t>Percent of Households by Number of Persons and Tenure, 2000</t>
  </si>
  <si>
    <t>Number of Persons in Households by Tenure, 2000</t>
  </si>
  <si>
    <t>Percent of Owner-Occupied</t>
  </si>
  <si>
    <t>Percent of Renter-Occupied</t>
  </si>
  <si>
    <t>Percent of All Households</t>
  </si>
  <si>
    <t>7 or More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</si>
</sst>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6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5.5"/>
      <name val="Times New Roman"/>
      <family val="1"/>
    </font>
    <font>
      <b/>
      <sz val="12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right"/>
      <protection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 applyProtection="1">
      <alignment horizontal="left"/>
      <protection/>
    </xf>
    <xf numFmtId="0" fontId="0" fillId="0" borderId="4" xfId="0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0" fillId="2" borderId="0" xfId="19" applyNumberFormat="1" applyFill="1" applyBorder="1" applyAlignment="1">
      <alignment/>
    </xf>
    <xf numFmtId="3" fontId="0" fillId="0" borderId="0" xfId="19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right"/>
    </xf>
    <xf numFmtId="164" fontId="0" fillId="0" borderId="0" xfId="19" applyNumberFormat="1" applyAlignment="1">
      <alignment/>
    </xf>
    <xf numFmtId="0" fontId="0" fillId="3" borderId="0" xfId="0" applyFill="1" applyAlignment="1">
      <alignment/>
    </xf>
    <xf numFmtId="3" fontId="0" fillId="3" borderId="2" xfId="0" applyNumberFormat="1" applyFill="1" applyBorder="1" applyAlignment="1">
      <alignment/>
    </xf>
    <xf numFmtId="3" fontId="0" fillId="3" borderId="0" xfId="0" applyNumberFormat="1" applyFill="1" applyAlignment="1">
      <alignment/>
    </xf>
    <xf numFmtId="164" fontId="0" fillId="3" borderId="0" xfId="19" applyNumberFormat="1" applyFill="1" applyAlignment="1">
      <alignment/>
    </xf>
    <xf numFmtId="164" fontId="0" fillId="3" borderId="2" xfId="19" applyNumberFormat="1" applyFill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19" applyNumberFormat="1" applyFont="1" applyAlignment="1">
      <alignment/>
    </xf>
    <xf numFmtId="164" fontId="1" fillId="0" borderId="2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Times New Roman"/>
                <a:ea typeface="Times New Roman"/>
                <a:cs typeface="Times New Roman"/>
              </a:rPr>
              <a:t>Percent of Households by Number of Persons, U.S. Census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6"/>
          <c:w val="0.906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Percentages!$A$7</c:f>
              <c:strCache>
                <c:ptCount val="1"/>
                <c:pt idx="0">
                  <c:v>Minneapolis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Percentages!$I$37:$O$37</c:f>
              <c:strCache/>
            </c:strRef>
          </c:cat>
          <c:val>
            <c:numRef>
              <c:f>Percentages!$T$7:$Z$7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Percentages!$A$29</c:f>
              <c:strCache>
                <c:ptCount val="1"/>
                <c:pt idx="0">
                  <c:v>Hennepin County Total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Percentages!$I$37:$O$37</c:f>
              <c:strCache/>
            </c:strRef>
          </c:cat>
          <c:val>
            <c:numRef>
              <c:f>Percentages!$T$29:$Z$29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Percentages!$A$31</c:f>
              <c:strCache>
                <c:ptCount val="1"/>
                <c:pt idx="0">
                  <c:v>Hennepin Suburbs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Percentages!$I$37:$O$37</c:f>
              <c:strCache/>
            </c:strRef>
          </c:cat>
          <c:val>
            <c:numRef>
              <c:f>Percentages!$T$31:$Z$31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59070690"/>
        <c:axId val="61874163"/>
      </c:barChart>
      <c:catAx>
        <c:axId val="5907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Persons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Percent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9070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1995"/>
          <c:w val="0.30875"/>
          <c:h val="0.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85725</xdr:rowOff>
    </xdr:from>
    <xdr:to>
      <xdr:col>7</xdr:col>
      <xdr:colOff>533400</xdr:colOff>
      <xdr:row>50</xdr:row>
      <xdr:rowOff>161925</xdr:rowOff>
    </xdr:to>
    <xdr:graphicFrame>
      <xdr:nvGraphicFramePr>
        <xdr:cNvPr id="1" name="Chart 2"/>
        <xdr:cNvGraphicFramePr/>
      </xdr:nvGraphicFramePr>
      <xdr:xfrm>
        <a:off x="66675" y="6762750"/>
        <a:ext cx="58483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workbookViewId="0" topLeftCell="A1">
      <pane xSplit="2" ySplit="6" topLeftCell="C7" activePane="bottomRight" state="frozen"/>
      <selection pane="topLeft" activeCell="C27" sqref="C27"/>
      <selection pane="topRight" activeCell="D1" sqref="D1"/>
      <selection pane="bottomLeft" activeCell="A22" sqref="A22"/>
      <selection pane="bottomRight" activeCell="C7" sqref="C7"/>
    </sheetView>
  </sheetViews>
  <sheetFormatPr defaultColWidth="9.00390625" defaultRowHeight="15.75"/>
  <cols>
    <col min="1" max="1" width="21.625" style="0" customWidth="1"/>
    <col min="2" max="2" width="7.625" style="0" customWidth="1"/>
    <col min="3" max="3" width="11.125" style="0" customWidth="1"/>
    <col min="4" max="4" width="9.125" style="0" customWidth="1"/>
    <col min="5" max="11" width="7.625" style="0" customWidth="1"/>
    <col min="12" max="12" width="9.375" style="0" customWidth="1"/>
    <col min="13" max="26" width="7.625" style="0" customWidth="1"/>
  </cols>
  <sheetData>
    <row r="1" spans="1:26" ht="18.75">
      <c r="A1" s="10" t="s">
        <v>72</v>
      </c>
      <c r="B1" s="1"/>
      <c r="C1" s="1"/>
      <c r="T1" s="4"/>
      <c r="U1" s="4"/>
      <c r="V1" s="4"/>
      <c r="W1" s="4"/>
      <c r="X1" s="4"/>
      <c r="Y1" s="4"/>
      <c r="Z1" s="4"/>
    </row>
    <row r="2" spans="1:26" ht="18.75">
      <c r="A2" s="10" t="s">
        <v>4</v>
      </c>
      <c r="B2" s="1"/>
      <c r="C2" s="1"/>
      <c r="T2" s="4"/>
      <c r="U2" s="4"/>
      <c r="V2" s="4"/>
      <c r="W2" s="4"/>
      <c r="X2" s="4"/>
      <c r="Y2" s="4"/>
      <c r="Z2" s="4"/>
    </row>
    <row r="3" spans="3:26" ht="15.75">
      <c r="C3" s="1"/>
      <c r="T3" s="4"/>
      <c r="U3" s="4"/>
      <c r="V3" s="4"/>
      <c r="W3" s="4"/>
      <c r="X3" s="4"/>
      <c r="Y3" s="4"/>
      <c r="Z3" s="4"/>
    </row>
    <row r="4" spans="3:26" s="4" customFormat="1" ht="15.75">
      <c r="C4" s="6"/>
      <c r="D4" s="39" t="s">
        <v>0</v>
      </c>
      <c r="E4" s="23"/>
      <c r="F4" s="23"/>
      <c r="G4" s="23"/>
      <c r="H4" s="24" t="s">
        <v>35</v>
      </c>
      <c r="I4" s="24"/>
      <c r="J4" s="25"/>
      <c r="K4" s="29"/>
      <c r="L4" s="39" t="s">
        <v>0</v>
      </c>
      <c r="M4" s="23"/>
      <c r="N4" s="23"/>
      <c r="O4" s="23"/>
      <c r="P4" s="24" t="s">
        <v>36</v>
      </c>
      <c r="Q4" s="24"/>
      <c r="R4" s="25"/>
      <c r="S4" s="29"/>
      <c r="T4" s="22"/>
      <c r="U4" s="23"/>
      <c r="V4" s="23"/>
      <c r="W4" s="24" t="s">
        <v>65</v>
      </c>
      <c r="X4" s="24"/>
      <c r="Y4" s="25"/>
      <c r="Z4" s="29"/>
    </row>
    <row r="5" spans="1:26" s="4" customFormat="1" ht="15.75">
      <c r="A5" s="1"/>
      <c r="B5" s="7" t="s">
        <v>33</v>
      </c>
      <c r="C5" s="6" t="s">
        <v>0</v>
      </c>
      <c r="D5" s="30" t="s">
        <v>67</v>
      </c>
      <c r="E5" s="6"/>
      <c r="F5" s="6"/>
      <c r="H5" s="21" t="s">
        <v>64</v>
      </c>
      <c r="I5" s="21"/>
      <c r="J5" s="6"/>
      <c r="K5" s="16" t="s">
        <v>69</v>
      </c>
      <c r="L5" s="30" t="s">
        <v>68</v>
      </c>
      <c r="M5" s="6"/>
      <c r="N5" s="6"/>
      <c r="P5" s="21" t="s">
        <v>64</v>
      </c>
      <c r="Q5" s="21"/>
      <c r="R5" s="6"/>
      <c r="S5" s="16" t="s">
        <v>69</v>
      </c>
      <c r="T5" s="27"/>
      <c r="U5" s="6"/>
      <c r="W5" s="21" t="s">
        <v>64</v>
      </c>
      <c r="X5" s="21"/>
      <c r="Y5" s="6"/>
      <c r="Z5" s="16" t="s">
        <v>69</v>
      </c>
    </row>
    <row r="6" spans="1:26" s="4" customFormat="1" ht="15.75">
      <c r="A6" s="8" t="s">
        <v>5</v>
      </c>
      <c r="B6" s="9" t="s">
        <v>34</v>
      </c>
      <c r="C6" s="9" t="s">
        <v>63</v>
      </c>
      <c r="D6" s="31" t="s">
        <v>3</v>
      </c>
      <c r="E6" s="9">
        <v>1</v>
      </c>
      <c r="F6" s="9">
        <v>2</v>
      </c>
      <c r="G6" s="9">
        <v>3</v>
      </c>
      <c r="H6" s="9">
        <v>4</v>
      </c>
      <c r="I6" s="11">
        <v>5</v>
      </c>
      <c r="J6" s="9">
        <v>6</v>
      </c>
      <c r="K6" s="17" t="s">
        <v>70</v>
      </c>
      <c r="L6" s="31" t="s">
        <v>3</v>
      </c>
      <c r="M6" s="9">
        <v>1</v>
      </c>
      <c r="N6" s="9">
        <v>2</v>
      </c>
      <c r="O6" s="9">
        <v>3</v>
      </c>
      <c r="P6" s="9">
        <v>4</v>
      </c>
      <c r="Q6" s="11">
        <v>5</v>
      </c>
      <c r="R6" s="9">
        <v>6</v>
      </c>
      <c r="S6" s="17" t="s">
        <v>70</v>
      </c>
      <c r="T6" s="28">
        <v>1</v>
      </c>
      <c r="U6" s="9">
        <v>2</v>
      </c>
      <c r="V6" s="9">
        <v>3</v>
      </c>
      <c r="W6" s="9">
        <v>4</v>
      </c>
      <c r="X6" s="11">
        <v>5</v>
      </c>
      <c r="Y6" s="9">
        <v>6</v>
      </c>
      <c r="Z6" s="17" t="s">
        <v>70</v>
      </c>
    </row>
    <row r="7" spans="1:26" ht="15.75">
      <c r="A7" s="4" t="str">
        <f>'Tables H13H15'!A6</f>
        <v>Minneapolis</v>
      </c>
      <c r="B7" s="4">
        <f>'Tables H13H15'!B6</f>
        <v>1</v>
      </c>
      <c r="C7" s="38">
        <f>'Tables H13H15'!C6</f>
        <v>162352</v>
      </c>
      <c r="D7" s="5">
        <f>'Tables H13H15'!L6</f>
        <v>83408</v>
      </c>
      <c r="E7" s="5">
        <f>'Tables H13H15'!M6</f>
        <v>25930</v>
      </c>
      <c r="F7" s="5">
        <f>'Tables H13H15'!N6</f>
        <v>28763</v>
      </c>
      <c r="G7" s="5">
        <f>'Tables H13H15'!O6</f>
        <v>12112</v>
      </c>
      <c r="H7" s="5">
        <f>'Tables H13H15'!P6</f>
        <v>9025</v>
      </c>
      <c r="I7" s="5">
        <f>'Tables H13H15'!Q6</f>
        <v>3862</v>
      </c>
      <c r="J7" s="5">
        <f>'Tables H13H15'!R6</f>
        <v>1670</v>
      </c>
      <c r="K7" s="38">
        <f>'Tables H13H15'!S6</f>
        <v>2046</v>
      </c>
      <c r="L7">
        <f>'Tables H13H15'!T6</f>
        <v>78944</v>
      </c>
      <c r="M7">
        <f>'Tables H13H15'!U6</f>
        <v>39578</v>
      </c>
      <c r="N7">
        <f>'Tables H13H15'!V6</f>
        <v>20357</v>
      </c>
      <c r="O7">
        <f>'Tables H13H15'!W6</f>
        <v>8080</v>
      </c>
      <c r="P7">
        <f>'Tables H13H15'!X6</f>
        <v>4913</v>
      </c>
      <c r="Q7">
        <f>'Tables H13H15'!Y6</f>
        <v>2731</v>
      </c>
      <c r="R7">
        <f>'Tables H13H15'!Z6</f>
        <v>1510</v>
      </c>
      <c r="S7" s="26">
        <f>'Tables H13H15'!AA6</f>
        <v>1775</v>
      </c>
      <c r="T7" s="4">
        <f>'Tables H13H15'!D6</f>
        <v>65508</v>
      </c>
      <c r="U7" s="4">
        <f>'Tables H13H15'!E6</f>
        <v>49120</v>
      </c>
      <c r="V7" s="4">
        <f>'Tables H13H15'!F6</f>
        <v>20192</v>
      </c>
      <c r="W7" s="4">
        <f>'Tables H13H15'!G6</f>
        <v>13938</v>
      </c>
      <c r="X7" s="4">
        <f>'Tables H13H15'!H6</f>
        <v>6593</v>
      </c>
      <c r="Y7" s="4">
        <f>'Tables H13H15'!I6</f>
        <v>3180</v>
      </c>
      <c r="Z7" s="4">
        <f>'Tables H13H15'!J6</f>
        <v>3821</v>
      </c>
    </row>
    <row r="8" spans="1:26" ht="15.75">
      <c r="A8" s="13" t="str">
        <f>'Tables H13H15'!A7</f>
        <v>Anoka-Hennepin</v>
      </c>
      <c r="B8" s="13">
        <f>'Tables H13H15'!B7</f>
        <v>11</v>
      </c>
      <c r="C8" s="37">
        <f>'Tables H13H15'!C7</f>
        <v>15438</v>
      </c>
      <c r="D8" s="14">
        <f>'Tables H13H15'!L7</f>
        <v>13553</v>
      </c>
      <c r="E8" s="33">
        <f>'Tables H13H15'!M7</f>
        <v>1642</v>
      </c>
      <c r="F8" s="33">
        <f>'Tables H13H15'!N7</f>
        <v>4020</v>
      </c>
      <c r="G8" s="14">
        <f>'Tables H13H15'!O7</f>
        <v>2571</v>
      </c>
      <c r="H8" s="33">
        <f>'Tables H13H15'!P7</f>
        <v>3295</v>
      </c>
      <c r="I8" s="14">
        <f>'Tables H13H15'!Q7</f>
        <v>1424</v>
      </c>
      <c r="J8" s="33">
        <f>'Tables H13H15'!R7</f>
        <v>378</v>
      </c>
      <c r="K8" s="37">
        <f>'Tables H13H15'!S7</f>
        <v>223</v>
      </c>
      <c r="L8" s="14">
        <f>'Tables H13H15'!T7</f>
        <v>1885</v>
      </c>
      <c r="M8" s="33">
        <f>'Tables H13H15'!U7</f>
        <v>624</v>
      </c>
      <c r="N8" s="33">
        <f>'Tables H13H15'!V7</f>
        <v>591</v>
      </c>
      <c r="O8" s="14">
        <f>'Tables H13H15'!W7</f>
        <v>357</v>
      </c>
      <c r="P8" s="33">
        <f>'Tables H13H15'!X7</f>
        <v>187</v>
      </c>
      <c r="Q8" s="14">
        <f>'Tables H13H15'!Y7</f>
        <v>65</v>
      </c>
      <c r="R8" s="33">
        <f>'Tables H13H15'!Z7</f>
        <v>42</v>
      </c>
      <c r="S8" s="37">
        <f>'Tables H13H15'!AA7</f>
        <v>19</v>
      </c>
      <c r="T8" s="14">
        <f>'Tables H13H15'!D7</f>
        <v>2266</v>
      </c>
      <c r="U8" s="33">
        <f>'Tables H13H15'!E7</f>
        <v>4611</v>
      </c>
      <c r="V8" s="33">
        <f>'Tables H13H15'!F7</f>
        <v>2928</v>
      </c>
      <c r="W8" s="14">
        <f>'Tables H13H15'!G7</f>
        <v>3482</v>
      </c>
      <c r="X8" s="33">
        <f>'Tables H13H15'!H7</f>
        <v>1489</v>
      </c>
      <c r="Y8" s="14">
        <f>'Tables H13H15'!I7</f>
        <v>420</v>
      </c>
      <c r="Z8" s="33">
        <f>'Tables H13H15'!J7</f>
        <v>242</v>
      </c>
    </row>
    <row r="9" spans="1:26" ht="15.75">
      <c r="A9" s="4" t="str">
        <f>'Tables H13H15'!A8</f>
        <v>Waconia</v>
      </c>
      <c r="B9" s="4">
        <f>'Tables H13H15'!B8</f>
        <v>110</v>
      </c>
      <c r="C9" s="35">
        <f>'Tables H13H15'!C8</f>
        <v>771</v>
      </c>
      <c r="D9" s="5">
        <f>'Tables H13H15'!L8</f>
        <v>658</v>
      </c>
      <c r="E9" s="34">
        <f>'Tables H13H15'!M8</f>
        <v>76</v>
      </c>
      <c r="F9" s="34">
        <f>'Tables H13H15'!N8</f>
        <v>234</v>
      </c>
      <c r="G9" s="5">
        <f>'Tables H13H15'!O8</f>
        <v>147</v>
      </c>
      <c r="H9" s="34">
        <f>'Tables H13H15'!P8</f>
        <v>138</v>
      </c>
      <c r="I9" s="5">
        <f>'Tables H13H15'!Q8</f>
        <v>47</v>
      </c>
      <c r="J9" s="34">
        <f>'Tables H13H15'!R8</f>
        <v>11</v>
      </c>
      <c r="K9" s="35">
        <f>'Tables H13H15'!S8</f>
        <v>5</v>
      </c>
      <c r="L9" s="5">
        <f>'Tables H13H15'!T8</f>
        <v>113</v>
      </c>
      <c r="M9" s="34">
        <f>'Tables H13H15'!U8</f>
        <v>38</v>
      </c>
      <c r="N9" s="34">
        <f>'Tables H13H15'!V8</f>
        <v>35</v>
      </c>
      <c r="O9" s="5">
        <f>'Tables H13H15'!W8</f>
        <v>21</v>
      </c>
      <c r="P9" s="34">
        <f>'Tables H13H15'!X8</f>
        <v>15</v>
      </c>
      <c r="Q9" s="5">
        <f>'Tables H13H15'!Y8</f>
        <v>3</v>
      </c>
      <c r="R9" s="34">
        <f>'Tables H13H15'!Z8</f>
        <v>0</v>
      </c>
      <c r="S9" s="35">
        <f>'Tables H13H15'!AA8</f>
        <v>1</v>
      </c>
      <c r="T9" s="5">
        <f>'Tables H13H15'!D8</f>
        <v>114</v>
      </c>
      <c r="U9" s="34">
        <f>'Tables H13H15'!E8</f>
        <v>269</v>
      </c>
      <c r="V9" s="34">
        <f>'Tables H13H15'!F8</f>
        <v>168</v>
      </c>
      <c r="W9" s="5">
        <f>'Tables H13H15'!G8</f>
        <v>153</v>
      </c>
      <c r="X9" s="34">
        <f>'Tables H13H15'!H8</f>
        <v>50</v>
      </c>
      <c r="Y9" s="5">
        <f>'Tables H13H15'!I8</f>
        <v>11</v>
      </c>
      <c r="Z9" s="34">
        <f>'Tables H13H15'!J8</f>
        <v>6</v>
      </c>
    </row>
    <row r="10" spans="1:26" ht="15.75">
      <c r="A10" s="13" t="str">
        <f>'Tables H13H15'!A9</f>
        <v>Watertown-Mayer</v>
      </c>
      <c r="B10" s="13">
        <f>'Tables H13H15'!B9</f>
        <v>111</v>
      </c>
      <c r="C10" s="37">
        <f>'Tables H13H15'!C9</f>
        <v>234</v>
      </c>
      <c r="D10" s="14">
        <f>'Tables H13H15'!L9</f>
        <v>223</v>
      </c>
      <c r="E10" s="33">
        <f>'Tables H13H15'!M9</f>
        <v>14</v>
      </c>
      <c r="F10" s="33">
        <f>'Tables H13H15'!N9</f>
        <v>90</v>
      </c>
      <c r="G10" s="14">
        <f>'Tables H13H15'!O9</f>
        <v>38</v>
      </c>
      <c r="H10" s="33">
        <f>'Tables H13H15'!P9</f>
        <v>45</v>
      </c>
      <c r="I10" s="14">
        <f>'Tables H13H15'!Q9</f>
        <v>26</v>
      </c>
      <c r="J10" s="33">
        <f>'Tables H13H15'!R9</f>
        <v>9</v>
      </c>
      <c r="K10" s="37">
        <f>'Tables H13H15'!S9</f>
        <v>1</v>
      </c>
      <c r="L10" s="14">
        <f>'Tables H13H15'!T9</f>
        <v>11</v>
      </c>
      <c r="M10" s="33">
        <f>'Tables H13H15'!U9</f>
        <v>5</v>
      </c>
      <c r="N10" s="33">
        <f>'Tables H13H15'!V9</f>
        <v>3</v>
      </c>
      <c r="O10" s="14">
        <f>'Tables H13H15'!W9</f>
        <v>1</v>
      </c>
      <c r="P10" s="33">
        <f>'Tables H13H15'!X9</f>
        <v>1</v>
      </c>
      <c r="Q10" s="14">
        <f>'Tables H13H15'!Y9</f>
        <v>1</v>
      </c>
      <c r="R10" s="33">
        <f>'Tables H13H15'!Z9</f>
        <v>0</v>
      </c>
      <c r="S10" s="37">
        <f>'Tables H13H15'!AA9</f>
        <v>0</v>
      </c>
      <c r="T10" s="14">
        <f>'Tables H13H15'!D9</f>
        <v>19</v>
      </c>
      <c r="U10" s="33">
        <f>'Tables H13H15'!E9</f>
        <v>93</v>
      </c>
      <c r="V10" s="33">
        <f>'Tables H13H15'!F9</f>
        <v>39</v>
      </c>
      <c r="W10" s="14">
        <f>'Tables H13H15'!G9</f>
        <v>46</v>
      </c>
      <c r="X10" s="33">
        <f>'Tables H13H15'!H9</f>
        <v>27</v>
      </c>
      <c r="Y10" s="14">
        <f>'Tables H13H15'!I9</f>
        <v>9</v>
      </c>
      <c r="Z10" s="33">
        <f>'Tables H13H15'!J9</f>
        <v>1</v>
      </c>
    </row>
    <row r="11" spans="1:26" ht="15.75">
      <c r="A11" s="4" t="str">
        <f>'Tables H13H15'!A10</f>
        <v>Hopkins</v>
      </c>
      <c r="B11" s="4">
        <f>'Tables H13H15'!B10</f>
        <v>270</v>
      </c>
      <c r="C11" s="35">
        <f>'Tables H13H15'!C10</f>
        <v>28255</v>
      </c>
      <c r="D11" s="5">
        <f>'Tables H13H15'!L10</f>
        <v>17512</v>
      </c>
      <c r="E11" s="34">
        <f>'Tables H13H15'!M10</f>
        <v>4525</v>
      </c>
      <c r="F11" s="34">
        <f>'Tables H13H15'!N10</f>
        <v>6786</v>
      </c>
      <c r="G11" s="5">
        <f>'Tables H13H15'!O10</f>
        <v>2541</v>
      </c>
      <c r="H11" s="34">
        <f>'Tables H13H15'!P10</f>
        <v>2444</v>
      </c>
      <c r="I11" s="5">
        <f>'Tables H13H15'!Q10</f>
        <v>937</v>
      </c>
      <c r="J11" s="34">
        <f>'Tables H13H15'!R10</f>
        <v>196</v>
      </c>
      <c r="K11" s="35">
        <f>'Tables H13H15'!S10</f>
        <v>83</v>
      </c>
      <c r="L11" s="5">
        <f>'Tables H13H15'!T10</f>
        <v>10743</v>
      </c>
      <c r="M11" s="34">
        <f>'Tables H13H15'!U10</f>
        <v>5207</v>
      </c>
      <c r="N11" s="34">
        <f>'Tables H13H15'!V10</f>
        <v>3557</v>
      </c>
      <c r="O11" s="5">
        <f>'Tables H13H15'!W10</f>
        <v>1115</v>
      </c>
      <c r="P11" s="34">
        <f>'Tables H13H15'!X10</f>
        <v>555</v>
      </c>
      <c r="Q11" s="5">
        <f>'Tables H13H15'!Y10</f>
        <v>201</v>
      </c>
      <c r="R11" s="34">
        <f>'Tables H13H15'!Z10</f>
        <v>71</v>
      </c>
      <c r="S11" s="35">
        <f>'Tables H13H15'!AA10</f>
        <v>37</v>
      </c>
      <c r="T11" s="5">
        <f>'Tables H13H15'!D10</f>
        <v>9732</v>
      </c>
      <c r="U11" s="34">
        <f>'Tables H13H15'!E10</f>
        <v>10343</v>
      </c>
      <c r="V11" s="34">
        <f>'Tables H13H15'!F10</f>
        <v>3656</v>
      </c>
      <c r="W11" s="5">
        <f>'Tables H13H15'!G10</f>
        <v>2999</v>
      </c>
      <c r="X11" s="34">
        <f>'Tables H13H15'!H10</f>
        <v>1138</v>
      </c>
      <c r="Y11" s="5">
        <f>'Tables H13H15'!I10</f>
        <v>267</v>
      </c>
      <c r="Z11" s="34">
        <f>'Tables H13H15'!J10</f>
        <v>120</v>
      </c>
    </row>
    <row r="12" spans="1:26" ht="15.75">
      <c r="A12" s="13" t="str">
        <f>'Tables H13H15'!A11</f>
        <v>Bloomington</v>
      </c>
      <c r="B12" s="13">
        <f>'Tables H13H15'!B11</f>
        <v>271</v>
      </c>
      <c r="C12" s="37">
        <f>'Tables H13H15'!C11</f>
        <v>36396</v>
      </c>
      <c r="D12" s="14">
        <f>'Tables H13H15'!L11</f>
        <v>25682</v>
      </c>
      <c r="E12" s="33">
        <f>'Tables H13H15'!M11</f>
        <v>5711</v>
      </c>
      <c r="F12" s="33">
        <f>'Tables H13H15'!N11</f>
        <v>10495</v>
      </c>
      <c r="G12" s="14">
        <f>'Tables H13H15'!O11</f>
        <v>3879</v>
      </c>
      <c r="H12" s="33">
        <f>'Tables H13H15'!P11</f>
        <v>3629</v>
      </c>
      <c r="I12" s="14">
        <f>'Tables H13H15'!Q11</f>
        <v>1385</v>
      </c>
      <c r="J12" s="33">
        <f>'Tables H13H15'!R11</f>
        <v>380</v>
      </c>
      <c r="K12" s="37">
        <f>'Tables H13H15'!S11</f>
        <v>203</v>
      </c>
      <c r="L12" s="14">
        <f>'Tables H13H15'!T11</f>
        <v>10714</v>
      </c>
      <c r="M12" s="33">
        <f>'Tables H13H15'!U11</f>
        <v>5076</v>
      </c>
      <c r="N12" s="33">
        <f>'Tables H13H15'!V11</f>
        <v>3426</v>
      </c>
      <c r="O12" s="14">
        <f>'Tables H13H15'!W11</f>
        <v>1201</v>
      </c>
      <c r="P12" s="33">
        <f>'Tables H13H15'!X11</f>
        <v>652</v>
      </c>
      <c r="Q12" s="14">
        <f>'Tables H13H15'!Y11</f>
        <v>229</v>
      </c>
      <c r="R12" s="33">
        <f>'Tables H13H15'!Z11</f>
        <v>81</v>
      </c>
      <c r="S12" s="37">
        <f>'Tables H13H15'!AA11</f>
        <v>49</v>
      </c>
      <c r="T12" s="14">
        <f>'Tables H13H15'!D11</f>
        <v>10787</v>
      </c>
      <c r="U12" s="33">
        <f>'Tables H13H15'!E11</f>
        <v>13921</v>
      </c>
      <c r="V12" s="33">
        <f>'Tables H13H15'!F11</f>
        <v>5080</v>
      </c>
      <c r="W12" s="14">
        <f>'Tables H13H15'!G11</f>
        <v>4281</v>
      </c>
      <c r="X12" s="33">
        <f>'Tables H13H15'!H11</f>
        <v>1614</v>
      </c>
      <c r="Y12" s="14">
        <f>'Tables H13H15'!I11</f>
        <v>461</v>
      </c>
      <c r="Z12" s="33">
        <f>'Tables H13H15'!J11</f>
        <v>252</v>
      </c>
    </row>
    <row r="13" spans="1:26" ht="15.75">
      <c r="A13" s="4" t="str">
        <f>'Tables H13H15'!A12</f>
        <v>Eden Prairie</v>
      </c>
      <c r="B13" s="4">
        <f>'Tables H13H15'!B12</f>
        <v>272</v>
      </c>
      <c r="C13" s="35">
        <f>'Tables H13H15'!C12</f>
        <v>19347</v>
      </c>
      <c r="D13" s="5">
        <f>'Tables H13H15'!L12</f>
        <v>15245</v>
      </c>
      <c r="E13" s="34">
        <f>'Tables H13H15'!M12</f>
        <v>2839</v>
      </c>
      <c r="F13" s="34">
        <f>'Tables H13H15'!N12</f>
        <v>4722</v>
      </c>
      <c r="G13" s="5">
        <f>'Tables H13H15'!O12</f>
        <v>2543</v>
      </c>
      <c r="H13" s="34">
        <f>'Tables H13H15'!P12</f>
        <v>3370</v>
      </c>
      <c r="I13" s="5">
        <f>'Tables H13H15'!Q12</f>
        <v>1371</v>
      </c>
      <c r="J13" s="34">
        <f>'Tables H13H15'!R12</f>
        <v>311</v>
      </c>
      <c r="K13" s="35">
        <f>'Tables H13H15'!S12</f>
        <v>89</v>
      </c>
      <c r="L13" s="5">
        <f>'Tables H13H15'!T12</f>
        <v>4102</v>
      </c>
      <c r="M13" s="34">
        <f>'Tables H13H15'!U12</f>
        <v>1462</v>
      </c>
      <c r="N13" s="34">
        <f>'Tables H13H15'!V12</f>
        <v>1437</v>
      </c>
      <c r="O13" s="5">
        <f>'Tables H13H15'!W12</f>
        <v>684</v>
      </c>
      <c r="P13" s="34">
        <f>'Tables H13H15'!X12</f>
        <v>325</v>
      </c>
      <c r="Q13" s="5">
        <f>'Tables H13H15'!Y12</f>
        <v>136</v>
      </c>
      <c r="R13" s="34">
        <f>'Tables H13H15'!Z12</f>
        <v>43</v>
      </c>
      <c r="S13" s="35">
        <f>'Tables H13H15'!AA12</f>
        <v>15</v>
      </c>
      <c r="T13" s="5">
        <f>'Tables H13H15'!D12</f>
        <v>4301</v>
      </c>
      <c r="U13" s="34">
        <f>'Tables H13H15'!E12</f>
        <v>6159</v>
      </c>
      <c r="V13" s="34">
        <f>'Tables H13H15'!F12</f>
        <v>3227</v>
      </c>
      <c r="W13" s="5">
        <f>'Tables H13H15'!G12</f>
        <v>3695</v>
      </c>
      <c r="X13" s="34">
        <f>'Tables H13H15'!H12</f>
        <v>1507</v>
      </c>
      <c r="Y13" s="5">
        <f>'Tables H13H15'!I12</f>
        <v>354</v>
      </c>
      <c r="Z13" s="34">
        <f>'Tables H13H15'!J12</f>
        <v>104</v>
      </c>
    </row>
    <row r="14" spans="1:26" ht="15.75">
      <c r="A14" s="13" t="str">
        <f>'Tables H13H15'!A13</f>
        <v>Edina</v>
      </c>
      <c r="B14" s="13">
        <f>'Tables H13H15'!B13</f>
        <v>273</v>
      </c>
      <c r="C14" s="37">
        <f>'Tables H13H15'!C13</f>
        <v>16204</v>
      </c>
      <c r="D14" s="14">
        <f>'Tables H13H15'!L13</f>
        <v>12808</v>
      </c>
      <c r="E14" s="33">
        <f>'Tables H13H15'!M13</f>
        <v>2636</v>
      </c>
      <c r="F14" s="33">
        <f>'Tables H13H15'!N13</f>
        <v>4852</v>
      </c>
      <c r="G14" s="14">
        <f>'Tables H13H15'!O13</f>
        <v>1911</v>
      </c>
      <c r="H14" s="33">
        <f>'Tables H13H15'!P13</f>
        <v>2218</v>
      </c>
      <c r="I14" s="14">
        <f>'Tables H13H15'!Q13</f>
        <v>917</v>
      </c>
      <c r="J14" s="33">
        <f>'Tables H13H15'!R13</f>
        <v>211</v>
      </c>
      <c r="K14" s="37">
        <f>'Tables H13H15'!S13</f>
        <v>63</v>
      </c>
      <c r="L14" s="14">
        <f>'Tables H13H15'!T13</f>
        <v>3396</v>
      </c>
      <c r="M14" s="33">
        <f>'Tables H13H15'!U13</f>
        <v>1978</v>
      </c>
      <c r="N14" s="33">
        <f>'Tables H13H15'!V13</f>
        <v>929</v>
      </c>
      <c r="O14" s="14">
        <f>'Tables H13H15'!W13</f>
        <v>276</v>
      </c>
      <c r="P14" s="33">
        <f>'Tables H13H15'!X13</f>
        <v>135</v>
      </c>
      <c r="Q14" s="14">
        <f>'Tables H13H15'!Y13</f>
        <v>49</v>
      </c>
      <c r="R14" s="33">
        <f>'Tables H13H15'!Z13</f>
        <v>21</v>
      </c>
      <c r="S14" s="37">
        <f>'Tables H13H15'!AA13</f>
        <v>8</v>
      </c>
      <c r="T14" s="14">
        <f>'Tables H13H15'!D13</f>
        <v>4614</v>
      </c>
      <c r="U14" s="33">
        <f>'Tables H13H15'!E13</f>
        <v>5781</v>
      </c>
      <c r="V14" s="33">
        <f>'Tables H13H15'!F13</f>
        <v>2187</v>
      </c>
      <c r="W14" s="14">
        <f>'Tables H13H15'!G13</f>
        <v>2353</v>
      </c>
      <c r="X14" s="33">
        <f>'Tables H13H15'!H13</f>
        <v>966</v>
      </c>
      <c r="Y14" s="14">
        <f>'Tables H13H15'!I13</f>
        <v>232</v>
      </c>
      <c r="Z14" s="33">
        <f>'Tables H13H15'!J13</f>
        <v>71</v>
      </c>
    </row>
    <row r="15" spans="1:26" ht="15.75">
      <c r="A15" s="4" t="str">
        <f>'Tables H13H15'!A14</f>
        <v>Minnetonka</v>
      </c>
      <c r="B15" s="4">
        <f>'Tables H13H15'!B14</f>
        <v>276</v>
      </c>
      <c r="C15" s="35">
        <f>'Tables H13H15'!C14</f>
        <v>12654</v>
      </c>
      <c r="D15" s="5">
        <f>'Tables H13H15'!L14</f>
        <v>10836</v>
      </c>
      <c r="E15" s="34">
        <f>'Tables H13H15'!M14</f>
        <v>1672</v>
      </c>
      <c r="F15" s="34">
        <f>'Tables H13H15'!N14</f>
        <v>3971</v>
      </c>
      <c r="G15" s="5">
        <f>'Tables H13H15'!O14</f>
        <v>1809</v>
      </c>
      <c r="H15" s="34">
        <f>'Tables H13H15'!P14</f>
        <v>2229</v>
      </c>
      <c r="I15" s="5">
        <f>'Tables H13H15'!Q14</f>
        <v>878</v>
      </c>
      <c r="J15" s="34">
        <f>'Tables H13H15'!R14</f>
        <v>220</v>
      </c>
      <c r="K15" s="35">
        <f>'Tables H13H15'!S14</f>
        <v>57</v>
      </c>
      <c r="L15" s="5">
        <f>'Tables H13H15'!T14</f>
        <v>1818</v>
      </c>
      <c r="M15" s="34">
        <f>'Tables H13H15'!U14</f>
        <v>835</v>
      </c>
      <c r="N15" s="34">
        <f>'Tables H13H15'!V14</f>
        <v>546</v>
      </c>
      <c r="O15" s="5">
        <f>'Tables H13H15'!W14</f>
        <v>243</v>
      </c>
      <c r="P15" s="34">
        <f>'Tables H13H15'!X14</f>
        <v>128</v>
      </c>
      <c r="Q15" s="5">
        <f>'Tables H13H15'!Y14</f>
        <v>45</v>
      </c>
      <c r="R15" s="34">
        <f>'Tables H13H15'!Z14</f>
        <v>17</v>
      </c>
      <c r="S15" s="35">
        <f>'Tables H13H15'!AA14</f>
        <v>4</v>
      </c>
      <c r="T15" s="5">
        <f>'Tables H13H15'!D14</f>
        <v>2507</v>
      </c>
      <c r="U15" s="34">
        <f>'Tables H13H15'!E14</f>
        <v>4517</v>
      </c>
      <c r="V15" s="34">
        <f>'Tables H13H15'!F14</f>
        <v>2052</v>
      </c>
      <c r="W15" s="5">
        <f>'Tables H13H15'!G14</f>
        <v>2357</v>
      </c>
      <c r="X15" s="34">
        <f>'Tables H13H15'!H14</f>
        <v>923</v>
      </c>
      <c r="Y15" s="5">
        <f>'Tables H13H15'!I14</f>
        <v>237</v>
      </c>
      <c r="Z15" s="34">
        <f>'Tables H13H15'!J14</f>
        <v>61</v>
      </c>
    </row>
    <row r="16" spans="1:26" ht="15.75">
      <c r="A16" s="13" t="str">
        <f>'Tables H13H15'!A15</f>
        <v>Westonka</v>
      </c>
      <c r="B16" s="13">
        <f>'Tables H13H15'!B15</f>
        <v>277</v>
      </c>
      <c r="C16" s="37">
        <f>'Tables H13H15'!C15</f>
        <v>7405</v>
      </c>
      <c r="D16" s="14">
        <f>'Tables H13H15'!L15</f>
        <v>5800</v>
      </c>
      <c r="E16" s="33">
        <f>'Tables H13H15'!M15</f>
        <v>1135</v>
      </c>
      <c r="F16" s="33">
        <f>'Tables H13H15'!N15</f>
        <v>2292</v>
      </c>
      <c r="G16" s="14">
        <f>'Tables H13H15'!O15</f>
        <v>978</v>
      </c>
      <c r="H16" s="33">
        <f>'Tables H13H15'!P15</f>
        <v>939</v>
      </c>
      <c r="I16" s="14">
        <f>'Tables H13H15'!Q15</f>
        <v>336</v>
      </c>
      <c r="J16" s="33">
        <f>'Tables H13H15'!R15</f>
        <v>86</v>
      </c>
      <c r="K16" s="37">
        <f>'Tables H13H15'!S15</f>
        <v>34</v>
      </c>
      <c r="L16" s="14">
        <f>'Tables H13H15'!T15</f>
        <v>1605</v>
      </c>
      <c r="M16" s="33">
        <f>'Tables H13H15'!U15</f>
        <v>913</v>
      </c>
      <c r="N16" s="33">
        <f>'Tables H13H15'!V15</f>
        <v>419</v>
      </c>
      <c r="O16" s="14">
        <f>'Tables H13H15'!W15</f>
        <v>126</v>
      </c>
      <c r="P16" s="33">
        <f>'Tables H13H15'!X15</f>
        <v>96</v>
      </c>
      <c r="Q16" s="14">
        <f>'Tables H13H15'!Y15</f>
        <v>35</v>
      </c>
      <c r="R16" s="33">
        <f>'Tables H13H15'!Z15</f>
        <v>10</v>
      </c>
      <c r="S16" s="37">
        <f>'Tables H13H15'!AA15</f>
        <v>6</v>
      </c>
      <c r="T16" s="14">
        <f>'Tables H13H15'!D15</f>
        <v>2048</v>
      </c>
      <c r="U16" s="33">
        <f>'Tables H13H15'!E15</f>
        <v>2711</v>
      </c>
      <c r="V16" s="33">
        <f>'Tables H13H15'!F15</f>
        <v>1104</v>
      </c>
      <c r="W16" s="14">
        <f>'Tables H13H15'!G15</f>
        <v>1035</v>
      </c>
      <c r="X16" s="33">
        <f>'Tables H13H15'!H15</f>
        <v>371</v>
      </c>
      <c r="Y16" s="14">
        <f>'Tables H13H15'!I15</f>
        <v>96</v>
      </c>
      <c r="Z16" s="33">
        <f>'Tables H13H15'!J15</f>
        <v>40</v>
      </c>
    </row>
    <row r="17" spans="1:26" ht="15.75">
      <c r="A17" s="4" t="str">
        <f>'Tables H13H15'!A16</f>
        <v>Orono</v>
      </c>
      <c r="B17" s="4">
        <f>'Tables H13H15'!B16</f>
        <v>278</v>
      </c>
      <c r="C17" s="35">
        <f>'Tables H13H15'!C16</f>
        <v>4363</v>
      </c>
      <c r="D17" s="5">
        <f>'Tables H13H15'!L16</f>
        <v>3723</v>
      </c>
      <c r="E17" s="34">
        <f>'Tables H13H15'!M16</f>
        <v>466</v>
      </c>
      <c r="F17" s="34">
        <f>'Tables H13H15'!N16</f>
        <v>1338</v>
      </c>
      <c r="G17" s="5">
        <f>'Tables H13H15'!O16</f>
        <v>666</v>
      </c>
      <c r="H17" s="34">
        <f>'Tables H13H15'!P16</f>
        <v>765</v>
      </c>
      <c r="I17" s="5">
        <f>'Tables H13H15'!Q16</f>
        <v>341</v>
      </c>
      <c r="J17" s="34">
        <f>'Tables H13H15'!R16</f>
        <v>109</v>
      </c>
      <c r="K17" s="35">
        <f>'Tables H13H15'!S16</f>
        <v>38</v>
      </c>
      <c r="L17" s="5">
        <f>'Tables H13H15'!T16</f>
        <v>640</v>
      </c>
      <c r="M17" s="34">
        <f>'Tables H13H15'!U16</f>
        <v>287</v>
      </c>
      <c r="N17" s="34">
        <f>'Tables H13H15'!V16</f>
        <v>193</v>
      </c>
      <c r="O17" s="5">
        <f>'Tables H13H15'!W16</f>
        <v>85</v>
      </c>
      <c r="P17" s="34">
        <f>'Tables H13H15'!X16</f>
        <v>45</v>
      </c>
      <c r="Q17" s="5">
        <f>'Tables H13H15'!Y16</f>
        <v>20</v>
      </c>
      <c r="R17" s="34">
        <f>'Tables H13H15'!Z16</f>
        <v>7</v>
      </c>
      <c r="S17" s="35">
        <f>'Tables H13H15'!AA16</f>
        <v>3</v>
      </c>
      <c r="T17" s="5">
        <f>'Tables H13H15'!D16</f>
        <v>753</v>
      </c>
      <c r="U17" s="34">
        <f>'Tables H13H15'!E16</f>
        <v>1531</v>
      </c>
      <c r="V17" s="34">
        <f>'Tables H13H15'!F16</f>
        <v>751</v>
      </c>
      <c r="W17" s="5">
        <f>'Tables H13H15'!G16</f>
        <v>810</v>
      </c>
      <c r="X17" s="34">
        <f>'Tables H13H15'!H16</f>
        <v>361</v>
      </c>
      <c r="Y17" s="5">
        <f>'Tables H13H15'!I16</f>
        <v>116</v>
      </c>
      <c r="Z17" s="34">
        <f>'Tables H13H15'!J16</f>
        <v>41</v>
      </c>
    </row>
    <row r="18" spans="1:26" ht="15.75">
      <c r="A18" s="13" t="str">
        <f>'Tables H13H15'!A17</f>
        <v>Osseo</v>
      </c>
      <c r="B18" s="13">
        <f>'Tables H13H15'!B17</f>
        <v>279</v>
      </c>
      <c r="C18" s="37">
        <f>'Tables H13H15'!C17</f>
        <v>41879</v>
      </c>
      <c r="D18" s="14">
        <f>'Tables H13H15'!L17</f>
        <v>34188</v>
      </c>
      <c r="E18" s="33">
        <f>'Tables H13H15'!M17</f>
        <v>5625</v>
      </c>
      <c r="F18" s="33">
        <f>'Tables H13H15'!N17</f>
        <v>11008</v>
      </c>
      <c r="G18" s="14">
        <f>'Tables H13H15'!O17</f>
        <v>6192</v>
      </c>
      <c r="H18" s="33">
        <f>'Tables H13H15'!P17</f>
        <v>7113</v>
      </c>
      <c r="I18" s="14">
        <f>'Tables H13H15'!Q17</f>
        <v>2868</v>
      </c>
      <c r="J18" s="33">
        <f>'Tables H13H15'!R17</f>
        <v>875</v>
      </c>
      <c r="K18" s="37">
        <f>'Tables H13H15'!S17</f>
        <v>507</v>
      </c>
      <c r="L18" s="14">
        <f>'Tables H13H15'!T17</f>
        <v>7691</v>
      </c>
      <c r="M18" s="33">
        <f>'Tables H13H15'!U17</f>
        <v>2835</v>
      </c>
      <c r="N18" s="33">
        <f>'Tables H13H15'!V17</f>
        <v>2360</v>
      </c>
      <c r="O18" s="14">
        <f>'Tables H13H15'!W17</f>
        <v>1243</v>
      </c>
      <c r="P18" s="33">
        <f>'Tables H13H15'!X17</f>
        <v>769</v>
      </c>
      <c r="Q18" s="14">
        <f>'Tables H13H15'!Y17</f>
        <v>299</v>
      </c>
      <c r="R18" s="33">
        <f>'Tables H13H15'!Z17</f>
        <v>106</v>
      </c>
      <c r="S18" s="37">
        <f>'Tables H13H15'!AA17</f>
        <v>79</v>
      </c>
      <c r="T18" s="14">
        <f>'Tables H13H15'!D17</f>
        <v>8460</v>
      </c>
      <c r="U18" s="33">
        <f>'Tables H13H15'!E17</f>
        <v>13368</v>
      </c>
      <c r="V18" s="33">
        <f>'Tables H13H15'!F17</f>
        <v>7435</v>
      </c>
      <c r="W18" s="14">
        <f>'Tables H13H15'!G17</f>
        <v>7882</v>
      </c>
      <c r="X18" s="33">
        <f>'Tables H13H15'!H17</f>
        <v>3167</v>
      </c>
      <c r="Y18" s="14">
        <f>'Tables H13H15'!I17</f>
        <v>981</v>
      </c>
      <c r="Z18" s="33">
        <f>'Tables H13H15'!J17</f>
        <v>586</v>
      </c>
    </row>
    <row r="19" spans="1:26" ht="15.75">
      <c r="A19" s="4" t="str">
        <f>'Tables H13H15'!A18</f>
        <v>Richfield</v>
      </c>
      <c r="B19" s="4">
        <f>'Tables H13H15'!B18</f>
        <v>280</v>
      </c>
      <c r="C19" s="35">
        <f>'Tables H13H15'!C18</f>
        <v>17869</v>
      </c>
      <c r="D19" s="5">
        <f>'Tables H13H15'!L18</f>
        <v>11880</v>
      </c>
      <c r="E19" s="34">
        <f>'Tables H13H15'!M18</f>
        <v>3789</v>
      </c>
      <c r="F19" s="34">
        <f>'Tables H13H15'!N18</f>
        <v>4472</v>
      </c>
      <c r="G19" s="5">
        <f>'Tables H13H15'!O18</f>
        <v>1584</v>
      </c>
      <c r="H19" s="34">
        <f>'Tables H13H15'!P18</f>
        <v>1234</v>
      </c>
      <c r="I19" s="5">
        <f>'Tables H13H15'!Q18</f>
        <v>511</v>
      </c>
      <c r="J19" s="34">
        <f>'Tables H13H15'!R18</f>
        <v>179</v>
      </c>
      <c r="K19" s="35">
        <f>'Tables H13H15'!S18</f>
        <v>111</v>
      </c>
      <c r="L19" s="5">
        <f>'Tables H13H15'!T18</f>
        <v>5989</v>
      </c>
      <c r="M19" s="34">
        <f>'Tables H13H15'!U18</f>
        <v>3121</v>
      </c>
      <c r="N19" s="34">
        <f>'Tables H13H15'!V18</f>
        <v>1674</v>
      </c>
      <c r="O19" s="5">
        <f>'Tables H13H15'!W18</f>
        <v>623</v>
      </c>
      <c r="P19" s="34">
        <f>'Tables H13H15'!X18</f>
        <v>328</v>
      </c>
      <c r="Q19" s="5">
        <f>'Tables H13H15'!Y18</f>
        <v>157</v>
      </c>
      <c r="R19" s="34">
        <f>'Tables H13H15'!Z18</f>
        <v>45</v>
      </c>
      <c r="S19" s="35">
        <f>'Tables H13H15'!AA18</f>
        <v>41</v>
      </c>
      <c r="T19" s="5">
        <f>'Tables H13H15'!D18</f>
        <v>6910</v>
      </c>
      <c r="U19" s="34">
        <f>'Tables H13H15'!E18</f>
        <v>6146</v>
      </c>
      <c r="V19" s="34">
        <f>'Tables H13H15'!F18</f>
        <v>2207</v>
      </c>
      <c r="W19" s="5">
        <f>'Tables H13H15'!G18</f>
        <v>1562</v>
      </c>
      <c r="X19" s="34">
        <f>'Tables H13H15'!H18</f>
        <v>668</v>
      </c>
      <c r="Y19" s="5">
        <f>'Tables H13H15'!I18</f>
        <v>224</v>
      </c>
      <c r="Z19" s="34">
        <f>'Tables H13H15'!J18</f>
        <v>152</v>
      </c>
    </row>
    <row r="20" spans="1:26" ht="15.75">
      <c r="A20" s="13" t="str">
        <f>'Tables H13H15'!A19</f>
        <v>Robbinsdale</v>
      </c>
      <c r="B20" s="13">
        <f>'Tables H13H15'!B19</f>
        <v>281</v>
      </c>
      <c r="C20" s="37">
        <f>'Tables H13H15'!C19</f>
        <v>41490</v>
      </c>
      <c r="D20" s="14">
        <f>'Tables H13H15'!L19</f>
        <v>28763</v>
      </c>
      <c r="E20" s="33">
        <f>'Tables H13H15'!M19</f>
        <v>6013</v>
      </c>
      <c r="F20" s="33">
        <f>'Tables H13H15'!N19</f>
        <v>11062</v>
      </c>
      <c r="G20" s="14">
        <f>'Tables H13H15'!O19</f>
        <v>4854</v>
      </c>
      <c r="H20" s="33">
        <f>'Tables H13H15'!P19</f>
        <v>4385</v>
      </c>
      <c r="I20" s="14">
        <f>'Tables H13H15'!Q19</f>
        <v>1713</v>
      </c>
      <c r="J20" s="33">
        <f>'Tables H13H15'!R19</f>
        <v>477</v>
      </c>
      <c r="K20" s="37">
        <f>'Tables H13H15'!S19</f>
        <v>259</v>
      </c>
      <c r="L20" s="14">
        <f>'Tables H13H15'!T19</f>
        <v>12727</v>
      </c>
      <c r="M20" s="33">
        <f>'Tables H13H15'!U19</f>
        <v>6121</v>
      </c>
      <c r="N20" s="33">
        <f>'Tables H13H15'!V19</f>
        <v>3784</v>
      </c>
      <c r="O20" s="14">
        <f>'Tables H13H15'!W19</f>
        <v>1512</v>
      </c>
      <c r="P20" s="33">
        <f>'Tables H13H15'!X19</f>
        <v>805</v>
      </c>
      <c r="Q20" s="14">
        <f>'Tables H13H15'!Y19</f>
        <v>310</v>
      </c>
      <c r="R20" s="33">
        <f>'Tables H13H15'!Z19</f>
        <v>122</v>
      </c>
      <c r="S20" s="37">
        <f>'Tables H13H15'!AA19</f>
        <v>73</v>
      </c>
      <c r="T20" s="14">
        <f>'Tables H13H15'!D19</f>
        <v>12134</v>
      </c>
      <c r="U20" s="33">
        <f>'Tables H13H15'!E19</f>
        <v>14846</v>
      </c>
      <c r="V20" s="33">
        <f>'Tables H13H15'!F19</f>
        <v>6366</v>
      </c>
      <c r="W20" s="14">
        <f>'Tables H13H15'!G19</f>
        <v>5190</v>
      </c>
      <c r="X20" s="33">
        <f>'Tables H13H15'!H19</f>
        <v>2023</v>
      </c>
      <c r="Y20" s="14">
        <f>'Tables H13H15'!I19</f>
        <v>599</v>
      </c>
      <c r="Z20" s="33">
        <f>'Tables H13H15'!J19</f>
        <v>332</v>
      </c>
    </row>
    <row r="21" spans="1:26" ht="15.75">
      <c r="A21" s="4" t="str">
        <f>'Tables H13H15'!A20</f>
        <v>Saint Anthony-New Br.</v>
      </c>
      <c r="B21" s="4">
        <f>'Tables H13H15'!B20</f>
        <v>282</v>
      </c>
      <c r="C21" s="35">
        <f>'Tables H13H15'!C20</f>
        <v>2402</v>
      </c>
      <c r="D21" s="5">
        <f>'Tables H13H15'!L20</f>
        <v>2066</v>
      </c>
      <c r="E21" s="34">
        <f>'Tables H13H15'!M20</f>
        <v>598</v>
      </c>
      <c r="F21" s="34">
        <f>'Tables H13H15'!N20</f>
        <v>774</v>
      </c>
      <c r="G21" s="5">
        <f>'Tables H13H15'!O20</f>
        <v>274</v>
      </c>
      <c r="H21" s="34">
        <f>'Tables H13H15'!P20</f>
        <v>232</v>
      </c>
      <c r="I21" s="5">
        <f>'Tables H13H15'!Q20</f>
        <v>135</v>
      </c>
      <c r="J21" s="34">
        <f>'Tables H13H15'!R20</f>
        <v>39</v>
      </c>
      <c r="K21" s="35">
        <f>'Tables H13H15'!S20</f>
        <v>14</v>
      </c>
      <c r="L21" s="5">
        <f>'Tables H13H15'!T20</f>
        <v>336</v>
      </c>
      <c r="M21" s="34">
        <f>'Tables H13H15'!U20</f>
        <v>198</v>
      </c>
      <c r="N21" s="34">
        <f>'Tables H13H15'!V20</f>
        <v>95</v>
      </c>
      <c r="O21" s="5">
        <f>'Tables H13H15'!W20</f>
        <v>20</v>
      </c>
      <c r="P21" s="34">
        <f>'Tables H13H15'!X20</f>
        <v>15</v>
      </c>
      <c r="Q21" s="5">
        <f>'Tables H13H15'!Y20</f>
        <v>4</v>
      </c>
      <c r="R21" s="34">
        <f>'Tables H13H15'!Z20</f>
        <v>2</v>
      </c>
      <c r="S21" s="35">
        <f>'Tables H13H15'!AA20</f>
        <v>2</v>
      </c>
      <c r="T21" s="5">
        <f>'Tables H13H15'!D20</f>
        <v>796</v>
      </c>
      <c r="U21" s="34">
        <f>'Tables H13H15'!E20</f>
        <v>869</v>
      </c>
      <c r="V21" s="34">
        <f>'Tables H13H15'!F20</f>
        <v>294</v>
      </c>
      <c r="W21" s="5">
        <f>'Tables H13H15'!G20</f>
        <v>247</v>
      </c>
      <c r="X21" s="34">
        <f>'Tables H13H15'!H20</f>
        <v>139</v>
      </c>
      <c r="Y21" s="5">
        <f>'Tables H13H15'!I20</f>
        <v>41</v>
      </c>
      <c r="Z21" s="34">
        <f>'Tables H13H15'!J20</f>
        <v>16</v>
      </c>
    </row>
    <row r="22" spans="1:26" ht="15.75">
      <c r="A22" s="13" t="str">
        <f>'Tables H13H15'!A21</f>
        <v>Saint Louis Park</v>
      </c>
      <c r="B22" s="13">
        <f>'Tables H13H15'!B21</f>
        <v>283</v>
      </c>
      <c r="C22" s="37">
        <f>'Tables H13H15'!C21</f>
        <v>19877</v>
      </c>
      <c r="D22" s="14">
        <f>'Tables H13H15'!L21</f>
        <v>12771</v>
      </c>
      <c r="E22" s="33">
        <f>'Tables H13H15'!M21</f>
        <v>3809</v>
      </c>
      <c r="F22" s="33">
        <f>'Tables H13H15'!N21</f>
        <v>4833</v>
      </c>
      <c r="G22" s="14">
        <f>'Tables H13H15'!O21</f>
        <v>1958</v>
      </c>
      <c r="H22" s="33">
        <f>'Tables H13H15'!P21</f>
        <v>1505</v>
      </c>
      <c r="I22" s="14">
        <f>'Tables H13H15'!Q21</f>
        <v>487</v>
      </c>
      <c r="J22" s="33">
        <f>'Tables H13H15'!R21</f>
        <v>124</v>
      </c>
      <c r="K22" s="37">
        <f>'Tables H13H15'!S21</f>
        <v>55</v>
      </c>
      <c r="L22" s="14">
        <f>'Tables H13H15'!T21</f>
        <v>7106</v>
      </c>
      <c r="M22" s="33">
        <f>'Tables H13H15'!U21</f>
        <v>3759</v>
      </c>
      <c r="N22" s="33">
        <f>'Tables H13H15'!V21</f>
        <v>2219</v>
      </c>
      <c r="O22" s="14">
        <f>'Tables H13H15'!W21</f>
        <v>695</v>
      </c>
      <c r="P22" s="33">
        <f>'Tables H13H15'!X21</f>
        <v>265</v>
      </c>
      <c r="Q22" s="14">
        <f>'Tables H13H15'!Y21</f>
        <v>99</v>
      </c>
      <c r="R22" s="33">
        <f>'Tables H13H15'!Z21</f>
        <v>40</v>
      </c>
      <c r="S22" s="37">
        <f>'Tables H13H15'!AA21</f>
        <v>29</v>
      </c>
      <c r="T22" s="14">
        <f>'Tables H13H15'!D21</f>
        <v>7568</v>
      </c>
      <c r="U22" s="33">
        <f>'Tables H13H15'!E21</f>
        <v>7052</v>
      </c>
      <c r="V22" s="33">
        <f>'Tables H13H15'!F21</f>
        <v>2653</v>
      </c>
      <c r="W22" s="14">
        <f>'Tables H13H15'!G21</f>
        <v>1770</v>
      </c>
      <c r="X22" s="33">
        <f>'Tables H13H15'!H21</f>
        <v>586</v>
      </c>
      <c r="Y22" s="14">
        <f>'Tables H13H15'!I21</f>
        <v>164</v>
      </c>
      <c r="Z22" s="33">
        <f>'Tables H13H15'!J21</f>
        <v>84</v>
      </c>
    </row>
    <row r="23" spans="1:26" ht="15.75">
      <c r="A23" s="4" t="str">
        <f>'Tables H13H15'!A22</f>
        <v>Wayzata</v>
      </c>
      <c r="B23" s="4">
        <f>'Tables H13H15'!B22</f>
        <v>284</v>
      </c>
      <c r="C23" s="35">
        <f>'Tables H13H15'!C22</f>
        <v>20249</v>
      </c>
      <c r="D23" s="5">
        <f>'Tables H13H15'!L22</f>
        <v>15294</v>
      </c>
      <c r="E23" s="34">
        <f>'Tables H13H15'!M22</f>
        <v>2650</v>
      </c>
      <c r="F23" s="34">
        <f>'Tables H13H15'!N22</f>
        <v>5352</v>
      </c>
      <c r="G23" s="5">
        <f>'Tables H13H15'!O22</f>
        <v>2463</v>
      </c>
      <c r="H23" s="34">
        <f>'Tables H13H15'!P22</f>
        <v>3166</v>
      </c>
      <c r="I23" s="5">
        <f>'Tables H13H15'!Q22</f>
        <v>1229</v>
      </c>
      <c r="J23" s="34">
        <f>'Tables H13H15'!R22</f>
        <v>318</v>
      </c>
      <c r="K23" s="35">
        <f>'Tables H13H15'!S22</f>
        <v>116</v>
      </c>
      <c r="L23" s="5">
        <f>'Tables H13H15'!T22</f>
        <v>4955</v>
      </c>
      <c r="M23" s="34">
        <f>'Tables H13H15'!U22</f>
        <v>2094</v>
      </c>
      <c r="N23" s="34">
        <f>'Tables H13H15'!V22</f>
        <v>1752</v>
      </c>
      <c r="O23" s="5">
        <f>'Tables H13H15'!W22</f>
        <v>628</v>
      </c>
      <c r="P23" s="34">
        <f>'Tables H13H15'!X22</f>
        <v>321</v>
      </c>
      <c r="Q23" s="5">
        <f>'Tables H13H15'!Y22</f>
        <v>108</v>
      </c>
      <c r="R23" s="34">
        <f>'Tables H13H15'!Z22</f>
        <v>40</v>
      </c>
      <c r="S23" s="35">
        <f>'Tables H13H15'!AA22</f>
        <v>12</v>
      </c>
      <c r="T23" s="5">
        <f>'Tables H13H15'!D22</f>
        <v>4744</v>
      </c>
      <c r="U23" s="34">
        <f>'Tables H13H15'!E22</f>
        <v>7104</v>
      </c>
      <c r="V23" s="34">
        <f>'Tables H13H15'!F22</f>
        <v>3091</v>
      </c>
      <c r="W23" s="5">
        <f>'Tables H13H15'!G22</f>
        <v>3487</v>
      </c>
      <c r="X23" s="34">
        <f>'Tables H13H15'!H22</f>
        <v>1337</v>
      </c>
      <c r="Y23" s="5">
        <f>'Tables H13H15'!I22</f>
        <v>358</v>
      </c>
      <c r="Z23" s="34">
        <f>'Tables H13H15'!J22</f>
        <v>128</v>
      </c>
    </row>
    <row r="24" spans="1:26" ht="15.75">
      <c r="A24" s="13" t="str">
        <f>'Tables H13H15'!A23</f>
        <v>Brooklyn Center</v>
      </c>
      <c r="B24" s="13">
        <f>'Tables H13H15'!B23</f>
        <v>286</v>
      </c>
      <c r="C24" s="37">
        <f>'Tables H13H15'!C23</f>
        <v>3289</v>
      </c>
      <c r="D24" s="14">
        <f>'Tables H13H15'!L23</f>
        <v>2111</v>
      </c>
      <c r="E24" s="33">
        <f>'Tables H13H15'!M23</f>
        <v>533</v>
      </c>
      <c r="F24" s="33">
        <f>'Tables H13H15'!N23</f>
        <v>708</v>
      </c>
      <c r="G24" s="14">
        <f>'Tables H13H15'!O23</f>
        <v>353</v>
      </c>
      <c r="H24" s="33">
        <f>'Tables H13H15'!P23</f>
        <v>264</v>
      </c>
      <c r="I24" s="14">
        <f>'Tables H13H15'!Q23</f>
        <v>134</v>
      </c>
      <c r="J24" s="33">
        <f>'Tables H13H15'!R23</f>
        <v>65</v>
      </c>
      <c r="K24" s="37">
        <f>'Tables H13H15'!S23</f>
        <v>54</v>
      </c>
      <c r="L24" s="14">
        <f>'Tables H13H15'!T23</f>
        <v>1178</v>
      </c>
      <c r="M24" s="33">
        <f>'Tables H13H15'!U23</f>
        <v>608</v>
      </c>
      <c r="N24" s="33">
        <f>'Tables H13H15'!V23</f>
        <v>304</v>
      </c>
      <c r="O24" s="14">
        <f>'Tables H13H15'!W23</f>
        <v>131</v>
      </c>
      <c r="P24" s="33">
        <f>'Tables H13H15'!X23</f>
        <v>70</v>
      </c>
      <c r="Q24" s="14">
        <f>'Tables H13H15'!Y23</f>
        <v>43</v>
      </c>
      <c r="R24" s="33">
        <f>'Tables H13H15'!Z23</f>
        <v>14</v>
      </c>
      <c r="S24" s="37">
        <f>'Tables H13H15'!AA23</f>
        <v>8</v>
      </c>
      <c r="T24" s="14">
        <f>'Tables H13H15'!D23</f>
        <v>1141</v>
      </c>
      <c r="U24" s="33">
        <f>'Tables H13H15'!E23</f>
        <v>1012</v>
      </c>
      <c r="V24" s="33">
        <f>'Tables H13H15'!F23</f>
        <v>484</v>
      </c>
      <c r="W24" s="14">
        <f>'Tables H13H15'!G23</f>
        <v>334</v>
      </c>
      <c r="X24" s="33">
        <f>'Tables H13H15'!H23</f>
        <v>177</v>
      </c>
      <c r="Y24" s="14">
        <f>'Tables H13H15'!I23</f>
        <v>79</v>
      </c>
      <c r="Z24" s="33">
        <f>'Tables H13H15'!J23</f>
        <v>62</v>
      </c>
    </row>
    <row r="25" spans="1:26" ht="15.75">
      <c r="A25" s="4" t="str">
        <f>'Tables H13H15'!A24</f>
        <v>Elk River</v>
      </c>
      <c r="B25" s="4">
        <f>'Tables H13H15'!B24</f>
        <v>728</v>
      </c>
      <c r="C25" s="35">
        <f>'Tables H13H15'!C24</f>
        <v>2154</v>
      </c>
      <c r="D25" s="5">
        <f>'Tables H13H15'!L24</f>
        <v>2030</v>
      </c>
      <c r="E25" s="34">
        <f>'Tables H13H15'!M24</f>
        <v>181</v>
      </c>
      <c r="F25" s="34">
        <f>'Tables H13H15'!N24</f>
        <v>627</v>
      </c>
      <c r="G25" s="5">
        <f>'Tables H13H15'!O24</f>
        <v>397</v>
      </c>
      <c r="H25" s="34">
        <f>'Tables H13H15'!P24</f>
        <v>546</v>
      </c>
      <c r="I25" s="5">
        <f>'Tables H13H15'!Q24</f>
        <v>199</v>
      </c>
      <c r="J25" s="34">
        <f>'Tables H13H15'!R24</f>
        <v>66</v>
      </c>
      <c r="K25" s="35">
        <f>'Tables H13H15'!S24</f>
        <v>14</v>
      </c>
      <c r="L25" s="5">
        <f>'Tables H13H15'!T24</f>
        <v>124</v>
      </c>
      <c r="M25" s="34">
        <f>'Tables H13H15'!U24</f>
        <v>61</v>
      </c>
      <c r="N25" s="34">
        <f>'Tables H13H15'!V24</f>
        <v>34</v>
      </c>
      <c r="O25" s="5">
        <f>'Tables H13H15'!W24</f>
        <v>17</v>
      </c>
      <c r="P25" s="34">
        <f>'Tables H13H15'!X24</f>
        <v>9</v>
      </c>
      <c r="Q25" s="5">
        <f>'Tables H13H15'!Y24</f>
        <v>2</v>
      </c>
      <c r="R25" s="34">
        <f>'Tables H13H15'!Z24</f>
        <v>1</v>
      </c>
      <c r="S25" s="35">
        <f>'Tables H13H15'!AA24</f>
        <v>0</v>
      </c>
      <c r="T25" s="5">
        <f>'Tables H13H15'!D24</f>
        <v>242</v>
      </c>
      <c r="U25" s="34">
        <f>'Tables H13H15'!E24</f>
        <v>661</v>
      </c>
      <c r="V25" s="34">
        <f>'Tables H13H15'!F24</f>
        <v>414</v>
      </c>
      <c r="W25" s="5">
        <f>'Tables H13H15'!G24</f>
        <v>555</v>
      </c>
      <c r="X25" s="34">
        <f>'Tables H13H15'!H24</f>
        <v>201</v>
      </c>
      <c r="Y25" s="5">
        <f>'Tables H13H15'!I24</f>
        <v>67</v>
      </c>
      <c r="Z25" s="34">
        <f>'Tables H13H15'!J24</f>
        <v>14</v>
      </c>
    </row>
    <row r="26" spans="1:26" ht="15.75">
      <c r="A26" s="13" t="str">
        <f>'Tables H13H15'!A25</f>
        <v>Buffalo</v>
      </c>
      <c r="B26" s="13">
        <f>'Tables H13H15'!B25</f>
        <v>877</v>
      </c>
      <c r="C26" s="37">
        <f>'Tables H13H15'!C25</f>
        <v>1060</v>
      </c>
      <c r="D26" s="14">
        <f>'Tables H13H15'!L25</f>
        <v>1024</v>
      </c>
      <c r="E26" s="33">
        <f>'Tables H13H15'!M25</f>
        <v>94</v>
      </c>
      <c r="F26" s="33">
        <f>'Tables H13H15'!N25</f>
        <v>340</v>
      </c>
      <c r="G26" s="14">
        <f>'Tables H13H15'!O25</f>
        <v>183</v>
      </c>
      <c r="H26" s="33">
        <f>'Tables H13H15'!P25</f>
        <v>229</v>
      </c>
      <c r="I26" s="14">
        <f>'Tables H13H15'!Q25</f>
        <v>116</v>
      </c>
      <c r="J26" s="33">
        <f>'Tables H13H15'!R25</f>
        <v>33</v>
      </c>
      <c r="K26" s="37">
        <f>'Tables H13H15'!S25</f>
        <v>29</v>
      </c>
      <c r="L26" s="14">
        <f>'Tables H13H15'!T25</f>
        <v>36</v>
      </c>
      <c r="M26" s="33">
        <f>'Tables H13H15'!U25</f>
        <v>8</v>
      </c>
      <c r="N26" s="33">
        <f>'Tables H13H15'!V25</f>
        <v>10</v>
      </c>
      <c r="O26" s="14">
        <f>'Tables H13H15'!W25</f>
        <v>8</v>
      </c>
      <c r="P26" s="33">
        <f>'Tables H13H15'!X25</f>
        <v>4</v>
      </c>
      <c r="Q26" s="14">
        <f>'Tables H13H15'!Y25</f>
        <v>4</v>
      </c>
      <c r="R26" s="33">
        <f>'Tables H13H15'!Z25</f>
        <v>1</v>
      </c>
      <c r="S26" s="37">
        <f>'Tables H13H15'!AA25</f>
        <v>1</v>
      </c>
      <c r="T26" s="14">
        <f>'Tables H13H15'!D25</f>
        <v>102</v>
      </c>
      <c r="U26" s="33">
        <f>'Tables H13H15'!E25</f>
        <v>350</v>
      </c>
      <c r="V26" s="33">
        <f>'Tables H13H15'!F25</f>
        <v>191</v>
      </c>
      <c r="W26" s="14">
        <f>'Tables H13H15'!G25</f>
        <v>233</v>
      </c>
      <c r="X26" s="33">
        <f>'Tables H13H15'!H25</f>
        <v>120</v>
      </c>
      <c r="Y26" s="14">
        <f>'Tables H13H15'!I25</f>
        <v>34</v>
      </c>
      <c r="Z26" s="33">
        <f>'Tables H13H15'!J25</f>
        <v>30</v>
      </c>
    </row>
    <row r="27" spans="1:26" ht="15.75">
      <c r="A27" s="4" t="str">
        <f>'Tables H13H15'!A26</f>
        <v>Delano</v>
      </c>
      <c r="B27" s="4">
        <f>'Tables H13H15'!B26</f>
        <v>879</v>
      </c>
      <c r="C27" s="35">
        <f>'Tables H13H15'!C26</f>
        <v>976</v>
      </c>
      <c r="D27" s="5">
        <f>'Tables H13H15'!L26</f>
        <v>874</v>
      </c>
      <c r="E27" s="34">
        <f>'Tables H13H15'!M26</f>
        <v>89</v>
      </c>
      <c r="F27" s="34">
        <f>'Tables H13H15'!N26</f>
        <v>311</v>
      </c>
      <c r="G27" s="5">
        <f>'Tables H13H15'!O26</f>
        <v>159</v>
      </c>
      <c r="H27" s="34">
        <f>'Tables H13H15'!P26</f>
        <v>181</v>
      </c>
      <c r="I27" s="5">
        <f>'Tables H13H15'!Q26</f>
        <v>100</v>
      </c>
      <c r="J27" s="34">
        <f>'Tables H13H15'!R26</f>
        <v>22</v>
      </c>
      <c r="K27" s="35">
        <f>'Tables H13H15'!S26</f>
        <v>12</v>
      </c>
      <c r="L27" s="5">
        <f>'Tables H13H15'!T26</f>
        <v>102</v>
      </c>
      <c r="M27" s="34">
        <f>'Tables H13H15'!U26</f>
        <v>50</v>
      </c>
      <c r="N27" s="34">
        <f>'Tables H13H15'!V26</f>
        <v>29</v>
      </c>
      <c r="O27" s="5">
        <f>'Tables H13H15'!W26</f>
        <v>13</v>
      </c>
      <c r="P27" s="34">
        <f>'Tables H13H15'!X26</f>
        <v>3</v>
      </c>
      <c r="Q27" s="5">
        <f>'Tables H13H15'!Y26</f>
        <v>6</v>
      </c>
      <c r="R27" s="34">
        <f>'Tables H13H15'!Z26</f>
        <v>0</v>
      </c>
      <c r="S27" s="35">
        <f>'Tables H13H15'!AA26</f>
        <v>1</v>
      </c>
      <c r="T27" s="5">
        <f>'Tables H13H15'!D26</f>
        <v>139</v>
      </c>
      <c r="U27" s="34">
        <f>'Tables H13H15'!E26</f>
        <v>340</v>
      </c>
      <c r="V27" s="34">
        <f>'Tables H13H15'!F26</f>
        <v>172</v>
      </c>
      <c r="W27" s="5">
        <f>'Tables H13H15'!G26</f>
        <v>184</v>
      </c>
      <c r="X27" s="34">
        <f>'Tables H13H15'!H26</f>
        <v>106</v>
      </c>
      <c r="Y27" s="5">
        <f>'Tables H13H15'!I26</f>
        <v>22</v>
      </c>
      <c r="Z27" s="34">
        <f>'Tables H13H15'!J26</f>
        <v>13</v>
      </c>
    </row>
    <row r="28" spans="1:26" ht="15.75">
      <c r="A28" s="13" t="str">
        <f>'Tables H13H15'!A27</f>
        <v>Rockford</v>
      </c>
      <c r="B28" s="13">
        <f>'Tables H13H15'!B27</f>
        <v>883</v>
      </c>
      <c r="C28" s="37">
        <f>'Tables H13H15'!C27</f>
        <v>1465</v>
      </c>
      <c r="D28" s="14">
        <f>'Tables H13H15'!L27</f>
        <v>1344</v>
      </c>
      <c r="E28" s="33">
        <f>'Tables H13H15'!M27</f>
        <v>164</v>
      </c>
      <c r="F28" s="33">
        <f>'Tables H13H15'!N27</f>
        <v>455</v>
      </c>
      <c r="G28" s="14">
        <f>'Tables H13H15'!O27</f>
        <v>236</v>
      </c>
      <c r="H28" s="33">
        <f>'Tables H13H15'!P27</f>
        <v>283</v>
      </c>
      <c r="I28" s="14">
        <f>'Tables H13H15'!Q27</f>
        <v>133</v>
      </c>
      <c r="J28" s="33">
        <f>'Tables H13H15'!R27</f>
        <v>41</v>
      </c>
      <c r="K28" s="37">
        <f>'Tables H13H15'!S27</f>
        <v>32</v>
      </c>
      <c r="L28" s="14">
        <f>'Tables H13H15'!T27</f>
        <v>121</v>
      </c>
      <c r="M28" s="33">
        <f>'Tables H13H15'!U27</f>
        <v>37</v>
      </c>
      <c r="N28" s="33">
        <f>'Tables H13H15'!V27</f>
        <v>41</v>
      </c>
      <c r="O28" s="14">
        <f>'Tables H13H15'!W27</f>
        <v>25</v>
      </c>
      <c r="P28" s="33">
        <f>'Tables H13H15'!X27</f>
        <v>14</v>
      </c>
      <c r="Q28" s="14">
        <f>'Tables H13H15'!Y27</f>
        <v>2</v>
      </c>
      <c r="R28" s="33">
        <f>'Tables H13H15'!Z27</f>
        <v>1</v>
      </c>
      <c r="S28" s="37">
        <f>'Tables H13H15'!AA27</f>
        <v>1</v>
      </c>
      <c r="T28" s="14">
        <f>'Tables H13H15'!D27</f>
        <v>201</v>
      </c>
      <c r="U28" s="33">
        <f>'Tables H13H15'!E27</f>
        <v>496</v>
      </c>
      <c r="V28" s="33">
        <f>'Tables H13H15'!F27</f>
        <v>261</v>
      </c>
      <c r="W28" s="14">
        <f>'Tables H13H15'!G27</f>
        <v>297</v>
      </c>
      <c r="X28" s="33">
        <f>'Tables H13H15'!H27</f>
        <v>135</v>
      </c>
      <c r="Y28" s="14">
        <f>'Tables H13H15'!I27</f>
        <v>42</v>
      </c>
      <c r="Z28" s="33">
        <f>'Tables H13H15'!J27</f>
        <v>33</v>
      </c>
    </row>
    <row r="29" spans="1:26" ht="15.75">
      <c r="A29" s="12" t="str">
        <f>'Tables H13H15'!A28</f>
        <v>Hennepin County Total</v>
      </c>
      <c r="B29" s="12"/>
      <c r="C29" s="36">
        <f>SUM(C7:C28)</f>
        <v>456129</v>
      </c>
      <c r="D29" s="15">
        <f aca="true" t="shared" si="0" ref="D29:Z29">SUM(D7:D28)</f>
        <v>301793</v>
      </c>
      <c r="E29" s="15">
        <f t="shared" si="0"/>
        <v>70191</v>
      </c>
      <c r="F29" s="15">
        <f t="shared" si="0"/>
        <v>107505</v>
      </c>
      <c r="G29" s="15">
        <f t="shared" si="0"/>
        <v>47848</v>
      </c>
      <c r="H29" s="15">
        <f t="shared" si="0"/>
        <v>47235</v>
      </c>
      <c r="I29" s="15">
        <f t="shared" si="0"/>
        <v>19149</v>
      </c>
      <c r="J29" s="15">
        <f t="shared" si="0"/>
        <v>5820</v>
      </c>
      <c r="K29" s="36">
        <f t="shared" si="0"/>
        <v>4045</v>
      </c>
      <c r="L29" s="15">
        <f t="shared" si="0"/>
        <v>154336</v>
      </c>
      <c r="M29" s="15">
        <f t="shared" si="0"/>
        <v>74895</v>
      </c>
      <c r="N29" s="15">
        <f t="shared" si="0"/>
        <v>43795</v>
      </c>
      <c r="O29" s="15">
        <f t="shared" si="0"/>
        <v>17104</v>
      </c>
      <c r="P29" s="15">
        <f t="shared" si="0"/>
        <v>9655</v>
      </c>
      <c r="Q29" s="15">
        <f t="shared" si="0"/>
        <v>4549</v>
      </c>
      <c r="R29" s="15">
        <f t="shared" si="0"/>
        <v>2174</v>
      </c>
      <c r="S29" s="36">
        <f t="shared" si="0"/>
        <v>2164</v>
      </c>
      <c r="T29" s="15">
        <f t="shared" si="0"/>
        <v>145086</v>
      </c>
      <c r="U29" s="15">
        <f t="shared" si="0"/>
        <v>151300</v>
      </c>
      <c r="V29" s="15">
        <f t="shared" si="0"/>
        <v>64952</v>
      </c>
      <c r="W29" s="15">
        <f t="shared" si="0"/>
        <v>56890</v>
      </c>
      <c r="X29" s="15">
        <f t="shared" si="0"/>
        <v>23698</v>
      </c>
      <c r="Y29" s="15">
        <f t="shared" si="0"/>
        <v>7994</v>
      </c>
      <c r="Z29" s="15">
        <f t="shared" si="0"/>
        <v>6209</v>
      </c>
    </row>
    <row r="30" spans="1:26" ht="15.75">
      <c r="A30" s="12"/>
      <c r="B30" s="12"/>
      <c r="C30" s="36"/>
      <c r="D30" s="15"/>
      <c r="E30" s="15"/>
      <c r="F30" s="15"/>
      <c r="G30" s="15"/>
      <c r="H30" s="15"/>
      <c r="I30" s="15"/>
      <c r="J30" s="15"/>
      <c r="K30" s="36"/>
      <c r="L30" s="32"/>
      <c r="M30" s="15"/>
      <c r="N30" s="32"/>
      <c r="O30" s="32"/>
      <c r="P30" s="32"/>
      <c r="Q30" s="32"/>
      <c r="R30" s="32"/>
      <c r="S30" s="35"/>
      <c r="T30" s="32"/>
      <c r="U30" s="32"/>
      <c r="V30" s="32"/>
      <c r="W30" s="32"/>
      <c r="X30" s="32"/>
      <c r="Y30" s="32"/>
      <c r="Z30" s="32"/>
    </row>
    <row r="31" spans="1:26" ht="15.75">
      <c r="A31" s="4" t="s">
        <v>30</v>
      </c>
      <c r="B31" s="4"/>
      <c r="C31" s="35">
        <f>C29-C7</f>
        <v>293777</v>
      </c>
      <c r="D31" s="5">
        <f aca="true" t="shared" si="1" ref="D31:Z31">D29-D7</f>
        <v>218385</v>
      </c>
      <c r="E31" s="5">
        <f t="shared" si="1"/>
        <v>44261</v>
      </c>
      <c r="F31" s="5">
        <f t="shared" si="1"/>
        <v>78742</v>
      </c>
      <c r="G31" s="5">
        <f t="shared" si="1"/>
        <v>35736</v>
      </c>
      <c r="H31" s="5">
        <f t="shared" si="1"/>
        <v>38210</v>
      </c>
      <c r="I31" s="5">
        <f t="shared" si="1"/>
        <v>15287</v>
      </c>
      <c r="J31" s="5">
        <f t="shared" si="1"/>
        <v>4150</v>
      </c>
      <c r="K31" s="35">
        <f t="shared" si="1"/>
        <v>1999</v>
      </c>
      <c r="L31" s="5">
        <f t="shared" si="1"/>
        <v>75392</v>
      </c>
      <c r="M31" s="5">
        <f t="shared" si="1"/>
        <v>35317</v>
      </c>
      <c r="N31" s="5">
        <f t="shared" si="1"/>
        <v>23438</v>
      </c>
      <c r="O31" s="5">
        <f t="shared" si="1"/>
        <v>9024</v>
      </c>
      <c r="P31" s="5">
        <f t="shared" si="1"/>
        <v>4742</v>
      </c>
      <c r="Q31" s="5">
        <f t="shared" si="1"/>
        <v>1818</v>
      </c>
      <c r="R31" s="5">
        <f t="shared" si="1"/>
        <v>664</v>
      </c>
      <c r="S31" s="35">
        <f t="shared" si="1"/>
        <v>389</v>
      </c>
      <c r="T31" s="5">
        <f t="shared" si="1"/>
        <v>79578</v>
      </c>
      <c r="U31" s="5">
        <f t="shared" si="1"/>
        <v>102180</v>
      </c>
      <c r="V31" s="5">
        <f t="shared" si="1"/>
        <v>44760</v>
      </c>
      <c r="W31" s="5">
        <f t="shared" si="1"/>
        <v>42952</v>
      </c>
      <c r="X31" s="5">
        <f t="shared" si="1"/>
        <v>17105</v>
      </c>
      <c r="Y31" s="5">
        <f t="shared" si="1"/>
        <v>4814</v>
      </c>
      <c r="Z31" s="5">
        <f t="shared" si="1"/>
        <v>2388</v>
      </c>
    </row>
    <row r="32" spans="1:26" ht="15.75">
      <c r="A32" s="4"/>
      <c r="B32" s="4"/>
      <c r="C32" s="5"/>
      <c r="D32" s="5"/>
      <c r="E32" s="34"/>
      <c r="F32" s="34"/>
      <c r="G32" s="5"/>
      <c r="H32" s="34"/>
      <c r="I32" s="5"/>
      <c r="J32" s="34"/>
      <c r="K32" s="5"/>
      <c r="L32" s="32"/>
      <c r="M32" s="5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t="s">
        <v>31</v>
      </c>
      <c r="B33" s="4"/>
      <c r="C33" s="5"/>
      <c r="D33" s="5"/>
      <c r="E33" s="34"/>
      <c r="F33" s="34"/>
      <c r="G33" s="5"/>
      <c r="H33" s="34"/>
      <c r="I33" s="5"/>
      <c r="J33" s="34"/>
      <c r="K33" s="5"/>
      <c r="L33" s="32"/>
      <c r="M33" s="5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>
      <c r="A34" s="2" t="s">
        <v>32</v>
      </c>
      <c r="C34" s="5"/>
      <c r="D34" s="5"/>
      <c r="E34" s="5"/>
      <c r="F34" s="5"/>
      <c r="G34" s="5"/>
      <c r="H34" s="5"/>
      <c r="I34" s="5"/>
      <c r="J34" s="5"/>
      <c r="K34" s="5"/>
      <c r="L34" s="32"/>
      <c r="M34" s="5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" ht="15.75">
      <c r="A35" s="2" t="s">
        <v>62</v>
      </c>
      <c r="B35" s="2"/>
    </row>
    <row r="36" spans="1:2" ht="15.75">
      <c r="A36" s="2" t="s">
        <v>66</v>
      </c>
      <c r="B36" s="2"/>
    </row>
  </sheetData>
  <printOptions/>
  <pageMargins left="0.75" right="0.75" top="0.8" bottom="0.79" header="0.5" footer="0.5"/>
  <pageSetup fitToHeight="3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="90" zoomScaleNormal="90" workbookViewId="0" topLeftCell="A33">
      <selection activeCell="K42" sqref="K42"/>
    </sheetView>
  </sheetViews>
  <sheetFormatPr defaultColWidth="9.00390625" defaultRowHeight="15.75"/>
  <cols>
    <col min="1" max="1" width="20.75390625" style="0" customWidth="1"/>
    <col min="2" max="2" width="6.875" style="0" customWidth="1"/>
    <col min="3" max="3" width="11.125" style="0" customWidth="1"/>
    <col min="5" max="11" width="7.625" style="0" customWidth="1"/>
    <col min="13" max="26" width="7.625" style="0" customWidth="1"/>
  </cols>
  <sheetData>
    <row r="1" spans="1:27" ht="18.75">
      <c r="A1" s="10" t="s">
        <v>71</v>
      </c>
      <c r="B1" s="1"/>
      <c r="C1" s="1"/>
      <c r="T1" s="4"/>
      <c r="U1" s="4"/>
      <c r="V1" s="4"/>
      <c r="W1" s="4"/>
      <c r="X1" s="4"/>
      <c r="Y1" s="4"/>
      <c r="Z1" s="4"/>
      <c r="AA1" s="4"/>
    </row>
    <row r="2" spans="1:27" ht="18.75">
      <c r="A2" s="10" t="s">
        <v>4</v>
      </c>
      <c r="B2" s="1"/>
      <c r="C2" s="1"/>
      <c r="K2" s="20">
        <f>SUM(E7:K7)</f>
        <v>1</v>
      </c>
      <c r="S2" s="20">
        <f>SUM(M7:S7)</f>
        <v>1</v>
      </c>
      <c r="T2" s="4"/>
      <c r="U2" s="4"/>
      <c r="V2" s="4"/>
      <c r="W2" s="4"/>
      <c r="X2" s="4"/>
      <c r="Y2" s="4"/>
      <c r="Z2" s="20">
        <f>SUM(T7:Z7)</f>
        <v>1</v>
      </c>
      <c r="AA2" s="4"/>
    </row>
    <row r="3" spans="3:27" ht="15.75">
      <c r="C3" s="1"/>
      <c r="T3" s="4"/>
      <c r="U3" s="4"/>
      <c r="V3" s="4"/>
      <c r="W3" s="4"/>
      <c r="X3" s="4"/>
      <c r="Y3" s="4"/>
      <c r="Z3" s="4"/>
      <c r="AA3" s="4"/>
    </row>
    <row r="4" spans="3:26" s="4" customFormat="1" ht="15.75">
      <c r="C4" s="6"/>
      <c r="D4" s="39" t="s">
        <v>0</v>
      </c>
      <c r="E4" s="23"/>
      <c r="F4" s="23"/>
      <c r="G4" s="23"/>
      <c r="H4" s="24" t="s">
        <v>73</v>
      </c>
      <c r="I4" s="24"/>
      <c r="J4" s="25"/>
      <c r="K4" s="29"/>
      <c r="L4" s="39" t="s">
        <v>0</v>
      </c>
      <c r="M4" s="23"/>
      <c r="N4" s="23"/>
      <c r="O4" s="23"/>
      <c r="P4" s="24" t="s">
        <v>74</v>
      </c>
      <c r="Q4" s="24"/>
      <c r="R4" s="25"/>
      <c r="S4" s="29"/>
      <c r="T4" s="22"/>
      <c r="U4" s="23"/>
      <c r="V4" s="23"/>
      <c r="W4" s="24" t="s">
        <v>75</v>
      </c>
      <c r="X4" s="24"/>
      <c r="Y4" s="25"/>
      <c r="Z4" s="29"/>
    </row>
    <row r="5" spans="1:26" s="4" customFormat="1" ht="15.75">
      <c r="A5" s="1"/>
      <c r="B5" s="7" t="s">
        <v>33</v>
      </c>
      <c r="C5" s="6" t="s">
        <v>0</v>
      </c>
      <c r="D5" s="30" t="s">
        <v>67</v>
      </c>
      <c r="E5" s="6"/>
      <c r="F5" s="6"/>
      <c r="H5" s="21" t="s">
        <v>64</v>
      </c>
      <c r="I5" s="21"/>
      <c r="J5" s="6"/>
      <c r="K5" s="16" t="s">
        <v>69</v>
      </c>
      <c r="L5" s="30" t="s">
        <v>68</v>
      </c>
      <c r="M5" s="6"/>
      <c r="N5" s="6"/>
      <c r="P5" s="21" t="s">
        <v>64</v>
      </c>
      <c r="Q5" s="21"/>
      <c r="R5" s="6"/>
      <c r="S5" s="16" t="s">
        <v>69</v>
      </c>
      <c r="T5" s="27"/>
      <c r="U5" s="6"/>
      <c r="W5" s="21" t="s">
        <v>64</v>
      </c>
      <c r="X5" s="21"/>
      <c r="Y5" s="6"/>
      <c r="Z5" s="16" t="s">
        <v>69</v>
      </c>
    </row>
    <row r="6" spans="1:26" s="4" customFormat="1" ht="15.75">
      <c r="A6" s="8" t="s">
        <v>5</v>
      </c>
      <c r="B6" s="9" t="s">
        <v>34</v>
      </c>
      <c r="C6" s="9" t="s">
        <v>63</v>
      </c>
      <c r="D6" s="31" t="s">
        <v>3</v>
      </c>
      <c r="E6" s="9">
        <v>1</v>
      </c>
      <c r="F6" s="9">
        <v>2</v>
      </c>
      <c r="G6" s="9">
        <v>3</v>
      </c>
      <c r="H6" s="9">
        <v>4</v>
      </c>
      <c r="I6" s="11">
        <v>5</v>
      </c>
      <c r="J6" s="9">
        <v>6</v>
      </c>
      <c r="K6" s="17" t="s">
        <v>70</v>
      </c>
      <c r="L6" s="31" t="s">
        <v>3</v>
      </c>
      <c r="M6" s="9">
        <v>1</v>
      </c>
      <c r="N6" s="9">
        <v>2</v>
      </c>
      <c r="O6" s="9">
        <v>3</v>
      </c>
      <c r="P6" s="9">
        <v>4</v>
      </c>
      <c r="Q6" s="11">
        <v>5</v>
      </c>
      <c r="R6" s="9">
        <v>6</v>
      </c>
      <c r="S6" s="17" t="s">
        <v>70</v>
      </c>
      <c r="T6" s="28">
        <v>1</v>
      </c>
      <c r="U6" s="9">
        <v>2</v>
      </c>
      <c r="V6" s="9">
        <v>3</v>
      </c>
      <c r="W6" s="9">
        <v>4</v>
      </c>
      <c r="X6" s="11">
        <v>5</v>
      </c>
      <c r="Y6" s="9">
        <v>6</v>
      </c>
      <c r="Z6" s="17" t="s">
        <v>70</v>
      </c>
    </row>
    <row r="7" spans="1:26" ht="15.75">
      <c r="A7" t="str">
        <f>Persons!A7</f>
        <v>Minneapolis</v>
      </c>
      <c r="B7">
        <f>Persons!B7</f>
        <v>1</v>
      </c>
      <c r="C7" s="38">
        <f>Persons!C7</f>
        <v>162352</v>
      </c>
      <c r="D7" s="32">
        <f>Persons!D7</f>
        <v>83408</v>
      </c>
      <c r="E7" s="40">
        <f>Persons!E7/Persons!$D7</f>
        <v>0.3108814502206023</v>
      </c>
      <c r="F7" s="40">
        <f>Persons!F7/Persons!$D7</f>
        <v>0.3448470170727029</v>
      </c>
      <c r="G7" s="40">
        <f>Persons!G7/Persons!$D7</f>
        <v>0.145213888356033</v>
      </c>
      <c r="H7" s="40">
        <f>Persons!H7/Persons!$D7</f>
        <v>0.10820305006713984</v>
      </c>
      <c r="I7" s="40">
        <f>Persons!I7/Persons!$D7</f>
        <v>0.04630251294839823</v>
      </c>
      <c r="J7" s="40">
        <f>Persons!J7/Persons!$D7</f>
        <v>0.02002206023403031</v>
      </c>
      <c r="K7" s="19">
        <f>Persons!K7/Persons!$D7</f>
        <v>0.02453002110109342</v>
      </c>
      <c r="L7" s="32">
        <f>Persons!L7</f>
        <v>78944</v>
      </c>
      <c r="M7" s="40">
        <f>Persons!M7/Persons!$L7</f>
        <v>0.5013427239562221</v>
      </c>
      <c r="N7" s="40">
        <f>Persons!N7/Persons!$L7</f>
        <v>0.25786633563032024</v>
      </c>
      <c r="O7" s="40">
        <f>Persons!O7/Persons!$L7</f>
        <v>0.10235103364410215</v>
      </c>
      <c r="P7" s="40">
        <f>Persons!P7/Persons!$L7</f>
        <v>0.062233988650182405</v>
      </c>
      <c r="Q7" s="40">
        <f>Persons!Q7/Persons!$L7</f>
        <v>0.03459414268342116</v>
      </c>
      <c r="R7" s="40">
        <f>Persons!R7/Persons!$L7</f>
        <v>0.0191274827725983</v>
      </c>
      <c r="S7" s="19">
        <f>Persons!S7/Persons!$L7</f>
        <v>0.02248429266315363</v>
      </c>
      <c r="T7" s="40">
        <f>Persons!T7/Persons!$C7</f>
        <v>0.40349364344141125</v>
      </c>
      <c r="U7" s="40">
        <f>Persons!U7/Persons!$C7</f>
        <v>0.30255247856509315</v>
      </c>
      <c r="V7" s="40">
        <f>Persons!V7/Persons!$C7</f>
        <v>0.12437173548832167</v>
      </c>
      <c r="W7" s="40">
        <f>Persons!W7/Persons!$C7</f>
        <v>0.08585049768404454</v>
      </c>
      <c r="X7" s="40">
        <f>Persons!X7/Persons!$C7</f>
        <v>0.04060929338720804</v>
      </c>
      <c r="Y7" s="40">
        <f>Persons!Y7/Persons!$C7</f>
        <v>0.01958707006997142</v>
      </c>
      <c r="Z7" s="40">
        <f>Persons!Z7/Persons!$C7</f>
        <v>0.023535281363949934</v>
      </c>
    </row>
    <row r="8" spans="1:26" ht="15.75">
      <c r="A8" s="41" t="str">
        <f>Persons!A8</f>
        <v>Anoka-Hennepin</v>
      </c>
      <c r="B8" s="41">
        <f>Persons!B8</f>
        <v>11</v>
      </c>
      <c r="C8" s="42">
        <f>Persons!C8</f>
        <v>15438</v>
      </c>
      <c r="D8" s="43">
        <f>Persons!D8</f>
        <v>13553</v>
      </c>
      <c r="E8" s="44">
        <f>Persons!E8/Persons!$D8</f>
        <v>0.12115398804692688</v>
      </c>
      <c r="F8" s="44">
        <f>Persons!F8/Persons!$D8</f>
        <v>0.29661329594923636</v>
      </c>
      <c r="G8" s="44">
        <f>Persons!G8/Persons!$D8</f>
        <v>0.18969969748395188</v>
      </c>
      <c r="H8" s="44">
        <f>Persons!H8/Persons!$D8</f>
        <v>0.2431196045156054</v>
      </c>
      <c r="I8" s="44">
        <f>Persons!I8/Persons!$D8</f>
        <v>0.10506898841584889</v>
      </c>
      <c r="J8" s="44">
        <f>Persons!J8/Persons!$D8</f>
        <v>0.027890503947465506</v>
      </c>
      <c r="K8" s="45">
        <f>Persons!K8/Persons!$D8</f>
        <v>0.0164539216409651</v>
      </c>
      <c r="L8" s="43">
        <f>Persons!L8</f>
        <v>1885</v>
      </c>
      <c r="M8" s="44">
        <f>Persons!M8/Persons!$L8</f>
        <v>0.3310344827586207</v>
      </c>
      <c r="N8" s="44">
        <f>Persons!N8/Persons!$L8</f>
        <v>0.31352785145888595</v>
      </c>
      <c r="O8" s="44">
        <f>Persons!O8/Persons!$L8</f>
        <v>0.1893899204244032</v>
      </c>
      <c r="P8" s="44">
        <f>Persons!P8/Persons!$L8</f>
        <v>0.09920424403183024</v>
      </c>
      <c r="Q8" s="44">
        <f>Persons!Q8/Persons!$L8</f>
        <v>0.034482758620689655</v>
      </c>
      <c r="R8" s="44">
        <f>Persons!R8/Persons!$L8</f>
        <v>0.022281167108753316</v>
      </c>
      <c r="S8" s="45">
        <f>Persons!S8/Persons!$L8</f>
        <v>0.010079575596816976</v>
      </c>
      <c r="T8" s="44">
        <f>Persons!T8/Persons!$C8</f>
        <v>0.1467806710713823</v>
      </c>
      <c r="U8" s="44">
        <f>Persons!U8/Persons!$C8</f>
        <v>0.29867858530897784</v>
      </c>
      <c r="V8" s="44">
        <f>Persons!V8/Persons!$C8</f>
        <v>0.1896618732996502</v>
      </c>
      <c r="W8" s="44">
        <f>Persons!W8/Persons!$C8</f>
        <v>0.22554735069309495</v>
      </c>
      <c r="X8" s="44">
        <f>Persons!X8/Persons!$C8</f>
        <v>0.09645031739862676</v>
      </c>
      <c r="Y8" s="44">
        <f>Persons!Y8/Persons!$C8</f>
        <v>0.027205596579867857</v>
      </c>
      <c r="Z8" s="44">
        <f>Persons!Z8/Persons!$C8</f>
        <v>0.01567560564840005</v>
      </c>
    </row>
    <row r="9" spans="1:26" ht="15.75">
      <c r="A9" t="str">
        <f>Persons!A9</f>
        <v>Waconia</v>
      </c>
      <c r="B9">
        <f>Persons!B9</f>
        <v>110</v>
      </c>
      <c r="C9" s="35">
        <f>Persons!C9</f>
        <v>771</v>
      </c>
      <c r="D9" s="32">
        <f>Persons!D9</f>
        <v>658</v>
      </c>
      <c r="E9" s="40">
        <f>Persons!E9/Persons!$D9</f>
        <v>0.11550151975683891</v>
      </c>
      <c r="F9" s="40">
        <f>Persons!F9/Persons!$D9</f>
        <v>0.3556231003039514</v>
      </c>
      <c r="G9" s="40">
        <f>Persons!G9/Persons!$D9</f>
        <v>0.22340425531914893</v>
      </c>
      <c r="H9" s="40">
        <f>Persons!H9/Persons!$D9</f>
        <v>0.20972644376899696</v>
      </c>
      <c r="I9" s="40">
        <f>Persons!I9/Persons!$D9</f>
        <v>0.07142857142857142</v>
      </c>
      <c r="J9" s="40">
        <f>Persons!J9/Persons!$D9</f>
        <v>0.016717325227963525</v>
      </c>
      <c r="K9" s="18">
        <f>Persons!K9/Persons!$D9</f>
        <v>0.007598784194528876</v>
      </c>
      <c r="L9" s="32">
        <f>Persons!L9</f>
        <v>113</v>
      </c>
      <c r="M9" s="40">
        <f>Persons!M9/Persons!$L9</f>
        <v>0.336283185840708</v>
      </c>
      <c r="N9" s="40">
        <f>Persons!N9/Persons!$L9</f>
        <v>0.30973451327433627</v>
      </c>
      <c r="O9" s="40">
        <f>Persons!O9/Persons!$L9</f>
        <v>0.18584070796460178</v>
      </c>
      <c r="P9" s="40">
        <f>Persons!P9/Persons!$L9</f>
        <v>0.13274336283185842</v>
      </c>
      <c r="Q9" s="40">
        <f>Persons!Q9/Persons!$L9</f>
        <v>0.02654867256637168</v>
      </c>
      <c r="R9" s="40">
        <f>Persons!R9/Persons!$L9</f>
        <v>0</v>
      </c>
      <c r="S9" s="18">
        <f>Persons!S9/Persons!$L9</f>
        <v>0.008849557522123894</v>
      </c>
      <c r="T9" s="40">
        <f>Persons!T9/Persons!$C9</f>
        <v>0.14785992217898833</v>
      </c>
      <c r="U9" s="40">
        <f>Persons!U9/Persons!$C9</f>
        <v>0.34889753566796367</v>
      </c>
      <c r="V9" s="40">
        <f>Persons!V9/Persons!$C9</f>
        <v>0.2178988326848249</v>
      </c>
      <c r="W9" s="40">
        <f>Persons!W9/Persons!$C9</f>
        <v>0.19844357976653695</v>
      </c>
      <c r="X9" s="40">
        <f>Persons!X9/Persons!$C9</f>
        <v>0.0648508430609598</v>
      </c>
      <c r="Y9" s="40">
        <f>Persons!Y9/Persons!$C9</f>
        <v>0.014267185473411154</v>
      </c>
      <c r="Z9" s="40">
        <f>Persons!Z9/Persons!$C9</f>
        <v>0.007782101167315175</v>
      </c>
    </row>
    <row r="10" spans="1:26" ht="15.75">
      <c r="A10" s="41" t="str">
        <f>Persons!A10</f>
        <v>Watertown-Mayer</v>
      </c>
      <c r="B10" s="41">
        <f>Persons!B10</f>
        <v>111</v>
      </c>
      <c r="C10" s="42">
        <f>Persons!C10</f>
        <v>234</v>
      </c>
      <c r="D10" s="43">
        <f>Persons!D10</f>
        <v>223</v>
      </c>
      <c r="E10" s="44">
        <f>Persons!E10/Persons!$D10</f>
        <v>0.06278026905829596</v>
      </c>
      <c r="F10" s="44">
        <f>Persons!F10/Persons!$D10</f>
        <v>0.40358744394618834</v>
      </c>
      <c r="G10" s="44">
        <f>Persons!G10/Persons!$D10</f>
        <v>0.17040358744394618</v>
      </c>
      <c r="H10" s="44">
        <f>Persons!H10/Persons!$D10</f>
        <v>0.20179372197309417</v>
      </c>
      <c r="I10" s="44">
        <f>Persons!I10/Persons!$D10</f>
        <v>0.11659192825112108</v>
      </c>
      <c r="J10" s="44">
        <f>Persons!J10/Persons!$D10</f>
        <v>0.04035874439461883</v>
      </c>
      <c r="K10" s="45">
        <f>Persons!K10/Persons!$D10</f>
        <v>0.004484304932735426</v>
      </c>
      <c r="L10" s="43">
        <f>Persons!L10</f>
        <v>11</v>
      </c>
      <c r="M10" s="44">
        <f>Persons!M10/Persons!$L10</f>
        <v>0.45454545454545453</v>
      </c>
      <c r="N10" s="44">
        <f>Persons!N10/Persons!$L10</f>
        <v>0.2727272727272727</v>
      </c>
      <c r="O10" s="44">
        <f>Persons!O10/Persons!$L10</f>
        <v>0.09090909090909091</v>
      </c>
      <c r="P10" s="44">
        <f>Persons!P10/Persons!$L10</f>
        <v>0.09090909090909091</v>
      </c>
      <c r="Q10" s="44">
        <f>Persons!Q10/Persons!$L10</f>
        <v>0.09090909090909091</v>
      </c>
      <c r="R10" s="44">
        <f>Persons!R10/Persons!$L10</f>
        <v>0</v>
      </c>
      <c r="S10" s="45">
        <f>Persons!S10/Persons!$L10</f>
        <v>0</v>
      </c>
      <c r="T10" s="44">
        <f>Persons!T10/Persons!$C10</f>
        <v>0.0811965811965812</v>
      </c>
      <c r="U10" s="44">
        <f>Persons!U10/Persons!$C10</f>
        <v>0.3974358974358974</v>
      </c>
      <c r="V10" s="44">
        <f>Persons!V10/Persons!$C10</f>
        <v>0.16666666666666666</v>
      </c>
      <c r="W10" s="44">
        <f>Persons!W10/Persons!$C10</f>
        <v>0.19658119658119658</v>
      </c>
      <c r="X10" s="44">
        <f>Persons!X10/Persons!$C10</f>
        <v>0.11538461538461539</v>
      </c>
      <c r="Y10" s="44">
        <f>Persons!Y10/Persons!$C10</f>
        <v>0.038461538461538464</v>
      </c>
      <c r="Z10" s="44">
        <f>Persons!Z10/Persons!$C10</f>
        <v>0.004273504273504274</v>
      </c>
    </row>
    <row r="11" spans="1:26" ht="15.75">
      <c r="A11" t="str">
        <f>Persons!A11</f>
        <v>Hopkins</v>
      </c>
      <c r="B11">
        <f>Persons!B11</f>
        <v>270</v>
      </c>
      <c r="C11" s="35">
        <f>Persons!C11</f>
        <v>28255</v>
      </c>
      <c r="D11" s="32">
        <f>Persons!D11</f>
        <v>17512</v>
      </c>
      <c r="E11" s="40">
        <f>Persons!E11/Persons!$D11</f>
        <v>0.2583942439470078</v>
      </c>
      <c r="F11" s="40">
        <f>Persons!F11/Persons!$D11</f>
        <v>0.38750571037003195</v>
      </c>
      <c r="G11" s="40">
        <f>Persons!G11/Persons!$D11</f>
        <v>0.14510050251256282</v>
      </c>
      <c r="H11" s="40">
        <f>Persons!H11/Persons!$D11</f>
        <v>0.1395614435815441</v>
      </c>
      <c r="I11" s="40">
        <f>Persons!I11/Persons!$D11</f>
        <v>0.05350616719963454</v>
      </c>
      <c r="J11" s="40">
        <f>Persons!J11/Persons!$D11</f>
        <v>0.011192325262677022</v>
      </c>
      <c r="K11" s="18">
        <f>Persons!K11/Persons!$D11</f>
        <v>0.0047396071265418</v>
      </c>
      <c r="L11" s="32">
        <f>Persons!L11</f>
        <v>10743</v>
      </c>
      <c r="M11" s="40">
        <f>Persons!M11/Persons!$L11</f>
        <v>0.4846877036209625</v>
      </c>
      <c r="N11" s="40">
        <f>Persons!N11/Persons!$L11</f>
        <v>0.3310993204877595</v>
      </c>
      <c r="O11" s="40">
        <f>Persons!O11/Persons!$L11</f>
        <v>0.10378851345061901</v>
      </c>
      <c r="P11" s="40">
        <f>Persons!P11/Persons!$L11</f>
        <v>0.05166154705389556</v>
      </c>
      <c r="Q11" s="40">
        <f>Persons!Q11/Persons!$L11</f>
        <v>0.018709857581681096</v>
      </c>
      <c r="R11" s="40">
        <f>Persons!R11/Persons!$L11</f>
        <v>0.006608954668156008</v>
      </c>
      <c r="S11" s="18">
        <f>Persons!S11/Persons!$L11</f>
        <v>0.003444103136926371</v>
      </c>
      <c r="T11" s="40">
        <f>Persons!T11/Persons!$C11</f>
        <v>0.3444346133427712</v>
      </c>
      <c r="U11" s="40">
        <f>Persons!U11/Persons!$C11</f>
        <v>0.3660591045832596</v>
      </c>
      <c r="V11" s="40">
        <f>Persons!V11/Persons!$C11</f>
        <v>0.12939302778269332</v>
      </c>
      <c r="W11" s="40">
        <f>Persons!W11/Persons!$C11</f>
        <v>0.10614050610511414</v>
      </c>
      <c r="X11" s="40">
        <f>Persons!X11/Persons!$C11</f>
        <v>0.04027605733498496</v>
      </c>
      <c r="Y11" s="40">
        <f>Persons!Y11/Persons!$C11</f>
        <v>0.00944965492833127</v>
      </c>
      <c r="Z11" s="40">
        <f>Persons!Z11/Persons!$C11</f>
        <v>0.004247035922845514</v>
      </c>
    </row>
    <row r="12" spans="1:26" ht="15.75">
      <c r="A12" s="41" t="str">
        <f>Persons!A12</f>
        <v>Bloomington</v>
      </c>
      <c r="B12" s="41">
        <f>Persons!B12</f>
        <v>271</v>
      </c>
      <c r="C12" s="42">
        <f>Persons!C12</f>
        <v>36396</v>
      </c>
      <c r="D12" s="43">
        <f>Persons!D12</f>
        <v>25682</v>
      </c>
      <c r="E12" s="44">
        <f>Persons!E12/Persons!$D12</f>
        <v>0.22237364691223424</v>
      </c>
      <c r="F12" s="44">
        <f>Persons!F12/Persons!$D12</f>
        <v>0.4086519741453158</v>
      </c>
      <c r="G12" s="44">
        <f>Persons!G12/Persons!$D12</f>
        <v>0.15103963865742542</v>
      </c>
      <c r="H12" s="44">
        <f>Persons!H12/Persons!$D12</f>
        <v>0.14130519429950938</v>
      </c>
      <c r="I12" s="44">
        <f>Persons!I12/Persons!$D12</f>
        <v>0.05392882174285492</v>
      </c>
      <c r="J12" s="44">
        <f>Persons!J12/Persons!$D12</f>
        <v>0.014796355424032397</v>
      </c>
      <c r="K12" s="45">
        <f>Persons!K12/Persons!$D12</f>
        <v>0.007904368818627832</v>
      </c>
      <c r="L12" s="43">
        <f>Persons!L12</f>
        <v>10714</v>
      </c>
      <c r="M12" s="44">
        <f>Persons!M12/Persons!$L12</f>
        <v>0.473772633936905</v>
      </c>
      <c r="N12" s="44">
        <f>Persons!N12/Persons!$L12</f>
        <v>0.3197685271607243</v>
      </c>
      <c r="O12" s="44">
        <f>Persons!O12/Persons!$L12</f>
        <v>0.11209632256860183</v>
      </c>
      <c r="P12" s="44">
        <f>Persons!P12/Persons!$L12</f>
        <v>0.060854956132163525</v>
      </c>
      <c r="Q12" s="44">
        <f>Persons!Q12/Persons!$L12</f>
        <v>0.02137390330408811</v>
      </c>
      <c r="R12" s="44">
        <f>Persons!R12/Persons!$L12</f>
        <v>0.007560201605376143</v>
      </c>
      <c r="S12" s="45">
        <f>Persons!S12/Persons!$L12</f>
        <v>0.0045734552921411235</v>
      </c>
      <c r="T12" s="44">
        <f>Persons!T12/Persons!$C12</f>
        <v>0.29637872293658646</v>
      </c>
      <c r="U12" s="44">
        <f>Persons!U12/Persons!$C12</f>
        <v>0.3824870864930212</v>
      </c>
      <c r="V12" s="44">
        <f>Persons!V12/Persons!$C12</f>
        <v>0.1395757775579734</v>
      </c>
      <c r="W12" s="44">
        <f>Persons!W12/Persons!$C12</f>
        <v>0.11762281569403231</v>
      </c>
      <c r="X12" s="44">
        <f>Persons!X12/Persons!$C12</f>
        <v>0.044345532476096274</v>
      </c>
      <c r="Y12" s="44">
        <f>Persons!Y12/Persons!$C12</f>
        <v>0.012666227057918453</v>
      </c>
      <c r="Z12" s="44">
        <f>Persons!Z12/Persons!$C12</f>
        <v>0.006923837784371909</v>
      </c>
    </row>
    <row r="13" spans="1:26" ht="15.75">
      <c r="A13" t="str">
        <f>Persons!A13</f>
        <v>Eden Prairie</v>
      </c>
      <c r="B13">
        <f>Persons!B13</f>
        <v>272</v>
      </c>
      <c r="C13" s="35">
        <f>Persons!C13</f>
        <v>19347</v>
      </c>
      <c r="D13" s="32">
        <f>Persons!D13</f>
        <v>15245</v>
      </c>
      <c r="E13" s="40">
        <f>Persons!E13/Persons!$D13</f>
        <v>0.18622499180059035</v>
      </c>
      <c r="F13" s="40">
        <f>Persons!F13/Persons!$D13</f>
        <v>0.3097408986552968</v>
      </c>
      <c r="G13" s="40">
        <f>Persons!G13/Persons!$D13</f>
        <v>0.16680878976713676</v>
      </c>
      <c r="H13" s="40">
        <f>Persons!H13/Persons!$D13</f>
        <v>0.22105608396195475</v>
      </c>
      <c r="I13" s="40">
        <f>Persons!I13/Persons!$D13</f>
        <v>0.08993112495900295</v>
      </c>
      <c r="J13" s="40">
        <f>Persons!J13/Persons!$D13</f>
        <v>0.02040013119055428</v>
      </c>
      <c r="K13" s="18">
        <f>Persons!K13/Persons!$D13</f>
        <v>0.005837979665464087</v>
      </c>
      <c r="L13" s="32">
        <f>Persons!L13</f>
        <v>4102</v>
      </c>
      <c r="M13" s="40">
        <f>Persons!M13/Persons!$L13</f>
        <v>0.35641150658215504</v>
      </c>
      <c r="N13" s="40">
        <f>Persons!N13/Persons!$L13</f>
        <v>0.35031691857630426</v>
      </c>
      <c r="O13" s="40">
        <f>Persons!O13/Persons!$L13</f>
        <v>0.166747927840078</v>
      </c>
      <c r="P13" s="40">
        <f>Persons!P13/Persons!$L13</f>
        <v>0.07922964407606045</v>
      </c>
      <c r="Q13" s="40">
        <f>Persons!Q13/Persons!$L13</f>
        <v>0.03315455875182838</v>
      </c>
      <c r="R13" s="40">
        <f>Persons!R13/Persons!$L13</f>
        <v>0.010482691370063383</v>
      </c>
      <c r="S13" s="18">
        <f>Persons!S13/Persons!$L13</f>
        <v>0.0036567528035104826</v>
      </c>
      <c r="T13" s="40">
        <f>Persons!T13/Persons!$C13</f>
        <v>0.22230836822246344</v>
      </c>
      <c r="U13" s="40">
        <f>Persons!U13/Persons!$C13</f>
        <v>0.318343929291363</v>
      </c>
      <c r="V13" s="40">
        <f>Persons!V13/Persons!$C13</f>
        <v>0.1667958856670285</v>
      </c>
      <c r="W13" s="40">
        <f>Persons!W13/Persons!$C13</f>
        <v>0.19098568253475992</v>
      </c>
      <c r="X13" s="40">
        <f>Persons!X13/Persons!$C13</f>
        <v>0.077893213418101</v>
      </c>
      <c r="Y13" s="40">
        <f>Persons!Y13/Persons!$C13</f>
        <v>0.01829741045123275</v>
      </c>
      <c r="Z13" s="40">
        <f>Persons!Z13/Persons!$C13</f>
        <v>0.005375510415051429</v>
      </c>
    </row>
    <row r="14" spans="1:26" ht="15.75">
      <c r="A14" s="41" t="str">
        <f>Persons!A14</f>
        <v>Edina</v>
      </c>
      <c r="B14" s="41">
        <f>Persons!B14</f>
        <v>273</v>
      </c>
      <c r="C14" s="42">
        <f>Persons!C14</f>
        <v>16204</v>
      </c>
      <c r="D14" s="43">
        <f>Persons!D14</f>
        <v>12808</v>
      </c>
      <c r="E14" s="44">
        <f>Persons!E14/Persons!$D14</f>
        <v>0.20580886945658963</v>
      </c>
      <c r="F14" s="44">
        <f>Persons!F14/Persons!$D14</f>
        <v>0.3788257339163023</v>
      </c>
      <c r="G14" s="44">
        <f>Persons!G14/Persons!$D14</f>
        <v>0.14920362273579013</v>
      </c>
      <c r="H14" s="44">
        <f>Persons!H14/Persons!$D14</f>
        <v>0.1731730168644597</v>
      </c>
      <c r="I14" s="44">
        <f>Persons!I14/Persons!$D14</f>
        <v>0.07159587757651467</v>
      </c>
      <c r="J14" s="44">
        <f>Persons!J14/Persons!$D14</f>
        <v>0.01647407870081199</v>
      </c>
      <c r="K14" s="45">
        <f>Persons!K14/Persons!$D14</f>
        <v>0.004918800749531543</v>
      </c>
      <c r="L14" s="43">
        <f>Persons!L14</f>
        <v>3396</v>
      </c>
      <c r="M14" s="44">
        <f>Persons!M14/Persons!$L14</f>
        <v>0.582449941107185</v>
      </c>
      <c r="N14" s="44">
        <f>Persons!N14/Persons!$L14</f>
        <v>0.27355712603062426</v>
      </c>
      <c r="O14" s="44">
        <f>Persons!O14/Persons!$L14</f>
        <v>0.0812720848056537</v>
      </c>
      <c r="P14" s="44">
        <f>Persons!P14/Persons!$L14</f>
        <v>0.03975265017667844</v>
      </c>
      <c r="Q14" s="44">
        <f>Persons!Q14/Persons!$L14</f>
        <v>0.014428739693757362</v>
      </c>
      <c r="R14" s="44">
        <f>Persons!R14/Persons!$L14</f>
        <v>0.006183745583038869</v>
      </c>
      <c r="S14" s="45">
        <f>Persons!S14/Persons!$L14</f>
        <v>0.002355712603062426</v>
      </c>
      <c r="T14" s="44">
        <f>Persons!T14/Persons!$C14</f>
        <v>0.2847445075290052</v>
      </c>
      <c r="U14" s="44">
        <f>Persons!U14/Persons!$C14</f>
        <v>0.3567637620340657</v>
      </c>
      <c r="V14" s="44">
        <f>Persons!V14/Persons!$C14</f>
        <v>0.13496667489508762</v>
      </c>
      <c r="W14" s="44">
        <f>Persons!W14/Persons!$C14</f>
        <v>0.14521105899777834</v>
      </c>
      <c r="X14" s="44">
        <f>Persons!X14/Persons!$C14</f>
        <v>0.059614909898790425</v>
      </c>
      <c r="Y14" s="44">
        <f>Persons!Y14/Persons!$C14</f>
        <v>0.01431745248086892</v>
      </c>
      <c r="Z14" s="44">
        <f>Persons!Z14/Persons!$C14</f>
        <v>0.0043816341644038505</v>
      </c>
    </row>
    <row r="15" spans="1:26" ht="15.75">
      <c r="A15" t="str">
        <f>Persons!A15</f>
        <v>Minnetonka</v>
      </c>
      <c r="B15">
        <f>Persons!B15</f>
        <v>276</v>
      </c>
      <c r="C15" s="35">
        <f>Persons!C15</f>
        <v>12654</v>
      </c>
      <c r="D15" s="32">
        <f>Persons!D15</f>
        <v>10836</v>
      </c>
      <c r="E15" s="40">
        <f>Persons!E15/Persons!$D15</f>
        <v>0.15430047988187523</v>
      </c>
      <c r="F15" s="40">
        <f>Persons!F15/Persons!$D15</f>
        <v>0.36646363971945367</v>
      </c>
      <c r="G15" s="40">
        <f>Persons!G15/Persons!$D15</f>
        <v>0.1669435215946844</v>
      </c>
      <c r="H15" s="40">
        <f>Persons!H15/Persons!$D15</f>
        <v>0.205703211517165</v>
      </c>
      <c r="I15" s="40">
        <f>Persons!I15/Persons!$D15</f>
        <v>0.08102620893318568</v>
      </c>
      <c r="J15" s="40">
        <f>Persons!J15/Persons!$D15</f>
        <v>0.020302694721299374</v>
      </c>
      <c r="K15" s="18">
        <f>Persons!K15/Persons!$D15</f>
        <v>0.005260243632336656</v>
      </c>
      <c r="L15" s="32">
        <f>Persons!L15</f>
        <v>1818</v>
      </c>
      <c r="M15" s="40">
        <f>Persons!M15/Persons!$L15</f>
        <v>0.4592959295929593</v>
      </c>
      <c r="N15" s="40">
        <f>Persons!N15/Persons!$L15</f>
        <v>0.30033003300330036</v>
      </c>
      <c r="O15" s="40">
        <f>Persons!O15/Persons!$L15</f>
        <v>0.13366336633663367</v>
      </c>
      <c r="P15" s="40">
        <f>Persons!P15/Persons!$L15</f>
        <v>0.0704070407040704</v>
      </c>
      <c r="Q15" s="40">
        <f>Persons!Q15/Persons!$L15</f>
        <v>0.024752475247524754</v>
      </c>
      <c r="R15" s="40">
        <f>Persons!R15/Persons!$L15</f>
        <v>0.00935093509350935</v>
      </c>
      <c r="S15" s="18">
        <f>Persons!S15/Persons!$L15</f>
        <v>0.0022002200220022</v>
      </c>
      <c r="T15" s="40">
        <f>Persons!T15/Persons!$C15</f>
        <v>0.19811917180338234</v>
      </c>
      <c r="U15" s="40">
        <f>Persons!U15/Persons!$C15</f>
        <v>0.35696222538327804</v>
      </c>
      <c r="V15" s="40">
        <f>Persons!V15/Persons!$C15</f>
        <v>0.16216216216216217</v>
      </c>
      <c r="W15" s="40">
        <f>Persons!W15/Persons!$C15</f>
        <v>0.18626521258100207</v>
      </c>
      <c r="X15" s="40">
        <f>Persons!X15/Persons!$C15</f>
        <v>0.07294136241504663</v>
      </c>
      <c r="Y15" s="40">
        <f>Persons!Y15/Persons!$C15</f>
        <v>0.018729255571360834</v>
      </c>
      <c r="Z15" s="40">
        <f>Persons!Z15/Persons!$C15</f>
        <v>0.004820610083767978</v>
      </c>
    </row>
    <row r="16" spans="1:26" ht="15.75">
      <c r="A16" s="41" t="str">
        <f>Persons!A16</f>
        <v>Westonka</v>
      </c>
      <c r="B16" s="41">
        <f>Persons!B16</f>
        <v>277</v>
      </c>
      <c r="C16" s="42">
        <f>Persons!C16</f>
        <v>7405</v>
      </c>
      <c r="D16" s="43">
        <f>Persons!D16</f>
        <v>5800</v>
      </c>
      <c r="E16" s="44">
        <f>Persons!E16/Persons!$D16</f>
        <v>0.1956896551724138</v>
      </c>
      <c r="F16" s="44">
        <f>Persons!F16/Persons!$D16</f>
        <v>0.39517241379310347</v>
      </c>
      <c r="G16" s="44">
        <f>Persons!G16/Persons!$D16</f>
        <v>0.1686206896551724</v>
      </c>
      <c r="H16" s="44">
        <f>Persons!H16/Persons!$D16</f>
        <v>0.16189655172413794</v>
      </c>
      <c r="I16" s="44">
        <f>Persons!I16/Persons!$D16</f>
        <v>0.057931034482758624</v>
      </c>
      <c r="J16" s="44">
        <f>Persons!J16/Persons!$D16</f>
        <v>0.014827586206896552</v>
      </c>
      <c r="K16" s="45">
        <f>Persons!K16/Persons!$D16</f>
        <v>0.0058620689655172415</v>
      </c>
      <c r="L16" s="43">
        <f>Persons!L16</f>
        <v>1605</v>
      </c>
      <c r="M16" s="44">
        <f>Persons!M16/Persons!$L16</f>
        <v>0.5688473520249221</v>
      </c>
      <c r="N16" s="44">
        <f>Persons!N16/Persons!$L16</f>
        <v>0.26105919003115263</v>
      </c>
      <c r="O16" s="44">
        <f>Persons!O16/Persons!$L16</f>
        <v>0.07850467289719626</v>
      </c>
      <c r="P16" s="44">
        <f>Persons!P16/Persons!$L16</f>
        <v>0.059813084112149535</v>
      </c>
      <c r="Q16" s="44">
        <f>Persons!Q16/Persons!$L16</f>
        <v>0.021806853582554516</v>
      </c>
      <c r="R16" s="44">
        <f>Persons!R16/Persons!$L16</f>
        <v>0.006230529595015576</v>
      </c>
      <c r="S16" s="45">
        <f>Persons!S16/Persons!$L16</f>
        <v>0.003738317757009346</v>
      </c>
      <c r="T16" s="44">
        <f>Persons!T16/Persons!$C16</f>
        <v>0.2765698852126941</v>
      </c>
      <c r="U16" s="44">
        <f>Persons!U16/Persons!$C16</f>
        <v>0.3661039837947333</v>
      </c>
      <c r="V16" s="44">
        <f>Persons!V16/Persons!$C16</f>
        <v>0.14908845374746793</v>
      </c>
      <c r="W16" s="44">
        <f>Persons!W16/Persons!$C16</f>
        <v>0.13977042538825118</v>
      </c>
      <c r="X16" s="44">
        <f>Persons!X16/Persons!$C16</f>
        <v>0.05010128291694801</v>
      </c>
      <c r="Y16" s="44">
        <f>Persons!Y16/Persons!$C16</f>
        <v>0.012964213369345038</v>
      </c>
      <c r="Z16" s="44">
        <f>Persons!Z16/Persons!$C16</f>
        <v>0.0054017555705604325</v>
      </c>
    </row>
    <row r="17" spans="1:26" ht="15.75">
      <c r="A17" t="str">
        <f>Persons!A17</f>
        <v>Orono</v>
      </c>
      <c r="B17">
        <f>Persons!B17</f>
        <v>278</v>
      </c>
      <c r="C17" s="35">
        <f>Persons!C17</f>
        <v>4363</v>
      </c>
      <c r="D17" s="32">
        <f>Persons!D17</f>
        <v>3723</v>
      </c>
      <c r="E17" s="40">
        <f>Persons!E17/Persons!$D17</f>
        <v>0.1251678753693258</v>
      </c>
      <c r="F17" s="40">
        <f>Persons!F17/Persons!$D17</f>
        <v>0.35938759065269943</v>
      </c>
      <c r="G17" s="40">
        <f>Persons!G17/Persons!$D17</f>
        <v>0.1788879935535858</v>
      </c>
      <c r="H17" s="40">
        <f>Persons!H17/Persons!$D17</f>
        <v>0.2054794520547945</v>
      </c>
      <c r="I17" s="40">
        <f>Persons!I17/Persons!$D17</f>
        <v>0.09159280150416331</v>
      </c>
      <c r="J17" s="40">
        <f>Persons!J17/Persons!$D17</f>
        <v>0.029277464410421703</v>
      </c>
      <c r="K17" s="18">
        <f>Persons!K17/Persons!$D17</f>
        <v>0.0102068224550094</v>
      </c>
      <c r="L17" s="32">
        <f>Persons!L17</f>
        <v>640</v>
      </c>
      <c r="M17" s="40">
        <f>Persons!M17/Persons!$L17</f>
        <v>0.4484375</v>
      </c>
      <c r="N17" s="40">
        <f>Persons!N17/Persons!$L17</f>
        <v>0.3015625</v>
      </c>
      <c r="O17" s="40">
        <f>Persons!O17/Persons!$L17</f>
        <v>0.1328125</v>
      </c>
      <c r="P17" s="40">
        <f>Persons!P17/Persons!$L17</f>
        <v>0.0703125</v>
      </c>
      <c r="Q17" s="40">
        <f>Persons!Q17/Persons!$L17</f>
        <v>0.03125</v>
      </c>
      <c r="R17" s="40">
        <f>Persons!R17/Persons!$L17</f>
        <v>0.0109375</v>
      </c>
      <c r="S17" s="18">
        <f>Persons!S17/Persons!$L17</f>
        <v>0.0046875</v>
      </c>
      <c r="T17" s="40">
        <f>Persons!T17/Persons!$C17</f>
        <v>0.17258766903506761</v>
      </c>
      <c r="U17" s="40">
        <f>Persons!U17/Persons!$C17</f>
        <v>0.35090534036213616</v>
      </c>
      <c r="V17" s="40">
        <f>Persons!V17/Persons!$C17</f>
        <v>0.17212926885170754</v>
      </c>
      <c r="W17" s="40">
        <f>Persons!W17/Persons!$C17</f>
        <v>0.1856520742608297</v>
      </c>
      <c r="X17" s="40">
        <f>Persons!X17/Persons!$C17</f>
        <v>0.08274123309649324</v>
      </c>
      <c r="Y17" s="40">
        <f>Persons!Y17/Persons!$C17</f>
        <v>0.026587210634884253</v>
      </c>
      <c r="Z17" s="40">
        <f>Persons!Z17/Persons!$C17</f>
        <v>0.009397203758881504</v>
      </c>
    </row>
    <row r="18" spans="1:26" ht="15.75">
      <c r="A18" s="41" t="str">
        <f>Persons!A18</f>
        <v>Osseo</v>
      </c>
      <c r="B18" s="41">
        <f>Persons!B18</f>
        <v>279</v>
      </c>
      <c r="C18" s="42">
        <f>Persons!C18</f>
        <v>41879</v>
      </c>
      <c r="D18" s="43">
        <f>Persons!D18</f>
        <v>34188</v>
      </c>
      <c r="E18" s="44">
        <f>Persons!E18/Persons!$D18</f>
        <v>0.16453141453141454</v>
      </c>
      <c r="F18" s="44">
        <f>Persons!F18/Persons!$D18</f>
        <v>0.321984321984322</v>
      </c>
      <c r="G18" s="44">
        <f>Persons!G18/Persons!$D18</f>
        <v>0.1811161811161811</v>
      </c>
      <c r="H18" s="44">
        <f>Persons!H18/Persons!$D18</f>
        <v>0.20805545805545805</v>
      </c>
      <c r="I18" s="44">
        <f>Persons!I18/Persons!$D18</f>
        <v>0.08388908388908389</v>
      </c>
      <c r="J18" s="44">
        <f>Persons!J18/Persons!$D18</f>
        <v>0.025593775593775594</v>
      </c>
      <c r="K18" s="45">
        <f>Persons!K18/Persons!$D18</f>
        <v>0.01482976482976483</v>
      </c>
      <c r="L18" s="43">
        <f>Persons!L18</f>
        <v>7691</v>
      </c>
      <c r="M18" s="44">
        <f>Persons!M18/Persons!$L18</f>
        <v>0.368612664152906</v>
      </c>
      <c r="N18" s="44">
        <f>Persons!N18/Persons!$L18</f>
        <v>0.3068521648680276</v>
      </c>
      <c r="O18" s="44">
        <f>Persons!O18/Persons!$L18</f>
        <v>0.16161747497074502</v>
      </c>
      <c r="P18" s="44">
        <f>Persons!P18/Persons!$L18</f>
        <v>0.09998699778962424</v>
      </c>
      <c r="Q18" s="44">
        <f>Persons!Q18/Persons!$L18</f>
        <v>0.038876609023534</v>
      </c>
      <c r="R18" s="44">
        <f>Persons!R18/Persons!$L18</f>
        <v>0.013782342998309712</v>
      </c>
      <c r="S18" s="45">
        <f>Persons!S18/Persons!$L18</f>
        <v>0.010271746196853466</v>
      </c>
      <c r="T18" s="44">
        <f>Persons!T18/Persons!$C18</f>
        <v>0.2020105542157167</v>
      </c>
      <c r="U18" s="44">
        <f>Persons!U18/Persons!$C18</f>
        <v>0.3192053296401538</v>
      </c>
      <c r="V18" s="44">
        <f>Persons!V18/Persons!$C18</f>
        <v>0.17753528021203946</v>
      </c>
      <c r="W18" s="44">
        <f>Persons!W18/Persons!$C18</f>
        <v>0.18820888750925285</v>
      </c>
      <c r="X18" s="44">
        <f>Persons!X18/Persons!$C18</f>
        <v>0.07562262709233745</v>
      </c>
      <c r="Y18" s="44">
        <f>Persons!Y18/Persons!$C18</f>
        <v>0.023424628095226725</v>
      </c>
      <c r="Z18" s="44">
        <f>Persons!Z18/Persons!$C18</f>
        <v>0.013992693235273048</v>
      </c>
    </row>
    <row r="19" spans="1:26" ht="15.75">
      <c r="A19" t="str">
        <f>Persons!A19</f>
        <v>Richfield</v>
      </c>
      <c r="B19">
        <f>Persons!B19</f>
        <v>280</v>
      </c>
      <c r="C19" s="35">
        <f>Persons!C19</f>
        <v>17869</v>
      </c>
      <c r="D19" s="32">
        <f>Persons!D19</f>
        <v>11880</v>
      </c>
      <c r="E19" s="40">
        <f>Persons!E19/Persons!$D19</f>
        <v>0.31893939393939397</v>
      </c>
      <c r="F19" s="40">
        <f>Persons!F19/Persons!$D19</f>
        <v>0.37643097643097645</v>
      </c>
      <c r="G19" s="40">
        <f>Persons!G19/Persons!$D19</f>
        <v>0.13333333333333333</v>
      </c>
      <c r="H19" s="40">
        <f>Persons!H19/Persons!$D19</f>
        <v>0.10387205387205387</v>
      </c>
      <c r="I19" s="40">
        <f>Persons!I19/Persons!$D19</f>
        <v>0.04301346801346801</v>
      </c>
      <c r="J19" s="40">
        <f>Persons!J19/Persons!$D19</f>
        <v>0.015067340067340068</v>
      </c>
      <c r="K19" s="18">
        <f>Persons!K19/Persons!$D19</f>
        <v>0.009343434343434343</v>
      </c>
      <c r="L19" s="32">
        <f>Persons!L19</f>
        <v>5989</v>
      </c>
      <c r="M19" s="40">
        <f>Persons!M19/Persons!$L19</f>
        <v>0.521122057104692</v>
      </c>
      <c r="N19" s="40">
        <f>Persons!N19/Persons!$L19</f>
        <v>0.279512439472366</v>
      </c>
      <c r="O19" s="40">
        <f>Persons!O19/Persons!$L19</f>
        <v>0.10402404408081482</v>
      </c>
      <c r="P19" s="40">
        <f>Persons!P19/Persons!$L19</f>
        <v>0.05476707296710636</v>
      </c>
      <c r="Q19" s="40">
        <f>Persons!Q19/Persons!$L19</f>
        <v>0.02621472699949908</v>
      </c>
      <c r="R19" s="40">
        <f>Persons!R19/Persons!$L19</f>
        <v>0.007513775254633495</v>
      </c>
      <c r="S19" s="18">
        <f>Persons!S19/Persons!$L19</f>
        <v>0.006845884120888295</v>
      </c>
      <c r="T19" s="40">
        <f>Persons!T19/Persons!$C19</f>
        <v>0.38670322905590687</v>
      </c>
      <c r="U19" s="40">
        <f>Persons!U19/Persons!$C19</f>
        <v>0.34394761878112934</v>
      </c>
      <c r="V19" s="40">
        <f>Persons!V19/Persons!$C19</f>
        <v>0.12350998936706027</v>
      </c>
      <c r="W19" s="40">
        <f>Persons!W19/Persons!$C19</f>
        <v>0.08741395713246404</v>
      </c>
      <c r="X19" s="40">
        <f>Persons!X19/Persons!$C19</f>
        <v>0.037383177570093455</v>
      </c>
      <c r="Y19" s="40">
        <f>Persons!Y19/Persons!$C19</f>
        <v>0.012535676310929543</v>
      </c>
      <c r="Z19" s="40">
        <f>Persons!Z19/Persons!$C19</f>
        <v>0.008506351782416476</v>
      </c>
    </row>
    <row r="20" spans="1:26" ht="15.75">
      <c r="A20" s="41" t="str">
        <f>Persons!A20</f>
        <v>Robbinsdale</v>
      </c>
      <c r="B20" s="41">
        <f>Persons!B20</f>
        <v>281</v>
      </c>
      <c r="C20" s="42">
        <f>Persons!C20</f>
        <v>41490</v>
      </c>
      <c r="D20" s="43">
        <f>Persons!D20</f>
        <v>28763</v>
      </c>
      <c r="E20" s="44">
        <f>Persons!E20/Persons!$D20</f>
        <v>0.2090532976393283</v>
      </c>
      <c r="F20" s="44">
        <f>Persons!F20/Persons!$D20</f>
        <v>0.38459131523137363</v>
      </c>
      <c r="G20" s="44">
        <f>Persons!G20/Persons!$D20</f>
        <v>0.16875847442895386</v>
      </c>
      <c r="H20" s="44">
        <f>Persons!H20/Persons!$D20</f>
        <v>0.1524528039495185</v>
      </c>
      <c r="I20" s="44">
        <f>Persons!I20/Persons!$D20</f>
        <v>0.05955567917115739</v>
      </c>
      <c r="J20" s="44">
        <f>Persons!J20/Persons!$D20</f>
        <v>0.016583805583562216</v>
      </c>
      <c r="K20" s="45">
        <f>Persons!K20/Persons!$D20</f>
        <v>0.009004623996106109</v>
      </c>
      <c r="L20" s="43">
        <f>Persons!L20</f>
        <v>12727</v>
      </c>
      <c r="M20" s="44">
        <f>Persons!M20/Persons!$L20</f>
        <v>0.48094602027186295</v>
      </c>
      <c r="N20" s="44">
        <f>Persons!N20/Persons!$L20</f>
        <v>0.29732065687121867</v>
      </c>
      <c r="O20" s="44">
        <f>Persons!O20/Persons!$L20</f>
        <v>0.1188025457688379</v>
      </c>
      <c r="P20" s="44">
        <f>Persons!P20/Persons!$L20</f>
        <v>0.06325135538618684</v>
      </c>
      <c r="Q20" s="44">
        <f>Persons!Q20/Persons!$L20</f>
        <v>0.02435766480710301</v>
      </c>
      <c r="R20" s="44">
        <f>Persons!R20/Persons!$L20</f>
        <v>0.009585919698279249</v>
      </c>
      <c r="S20" s="45">
        <f>Persons!S20/Persons!$L20</f>
        <v>0.005735837196511354</v>
      </c>
      <c r="T20" s="44">
        <f>Persons!T20/Persons!$C20</f>
        <v>0.2924560134972283</v>
      </c>
      <c r="U20" s="44">
        <f>Persons!U20/Persons!$C20</f>
        <v>0.35782116172571704</v>
      </c>
      <c r="V20" s="44">
        <f>Persons!V20/Persons!$C20</f>
        <v>0.1534345625451916</v>
      </c>
      <c r="W20" s="44">
        <f>Persons!W20/Persons!$C20</f>
        <v>0.12509038322487345</v>
      </c>
      <c r="X20" s="44">
        <f>Persons!X20/Persons!$C20</f>
        <v>0.0487587370450711</v>
      </c>
      <c r="Y20" s="44">
        <f>Persons!Y20/Persons!$C20</f>
        <v>0.014437213786454567</v>
      </c>
      <c r="Z20" s="44">
        <f>Persons!Z20/Persons!$C20</f>
        <v>0.008001928175463966</v>
      </c>
    </row>
    <row r="21" spans="1:26" ht="15.75">
      <c r="A21" t="str">
        <f>Persons!A21</f>
        <v>Saint Anthony-New Br.</v>
      </c>
      <c r="B21">
        <f>Persons!B21</f>
        <v>282</v>
      </c>
      <c r="C21" s="35">
        <f>Persons!C21</f>
        <v>2402</v>
      </c>
      <c r="D21" s="32">
        <f>Persons!D21</f>
        <v>2066</v>
      </c>
      <c r="E21" s="40">
        <f>Persons!E21/Persons!$D21</f>
        <v>0.2894482090997096</v>
      </c>
      <c r="F21" s="40">
        <f>Persons!F21/Persons!$D21</f>
        <v>0.37463697967086157</v>
      </c>
      <c r="G21" s="40">
        <f>Persons!G21/Persons!$D21</f>
        <v>0.13262342691190707</v>
      </c>
      <c r="H21" s="40">
        <f>Persons!H21/Persons!$D21</f>
        <v>0.1122942884801549</v>
      </c>
      <c r="I21" s="40">
        <f>Persons!I21/Persons!$D21</f>
        <v>0.06534365924491771</v>
      </c>
      <c r="J21" s="40">
        <f>Persons!J21/Persons!$D21</f>
        <v>0.01887705711519845</v>
      </c>
      <c r="K21" s="18">
        <f>Persons!K21/Persons!$D21</f>
        <v>0.006776379477250726</v>
      </c>
      <c r="L21" s="32">
        <f>Persons!L21</f>
        <v>336</v>
      </c>
      <c r="M21" s="40">
        <f>Persons!M21/Persons!$L21</f>
        <v>0.5892857142857143</v>
      </c>
      <c r="N21" s="40">
        <f>Persons!N21/Persons!$L21</f>
        <v>0.28273809523809523</v>
      </c>
      <c r="O21" s="40">
        <f>Persons!O21/Persons!$L21</f>
        <v>0.05952380952380952</v>
      </c>
      <c r="P21" s="40">
        <f>Persons!P21/Persons!$L21</f>
        <v>0.044642857142857144</v>
      </c>
      <c r="Q21" s="40">
        <f>Persons!Q21/Persons!$L21</f>
        <v>0.011904761904761904</v>
      </c>
      <c r="R21" s="40">
        <f>Persons!R21/Persons!$L21</f>
        <v>0.005952380952380952</v>
      </c>
      <c r="S21" s="18">
        <f>Persons!S21/Persons!$L21</f>
        <v>0.005952380952380952</v>
      </c>
      <c r="T21" s="40">
        <f>Persons!T21/Persons!$C21</f>
        <v>0.33139050791007496</v>
      </c>
      <c r="U21" s="40">
        <f>Persons!U21/Persons!$C21</f>
        <v>0.361781848459617</v>
      </c>
      <c r="V21" s="40">
        <f>Persons!V21/Persons!$C21</f>
        <v>0.12239800166527894</v>
      </c>
      <c r="W21" s="40">
        <f>Persons!W21/Persons!$C21</f>
        <v>0.10283097418817652</v>
      </c>
      <c r="X21" s="40">
        <f>Persons!X21/Persons!$C21</f>
        <v>0.0578684429641965</v>
      </c>
      <c r="Y21" s="40">
        <f>Persons!Y21/Persons!$C21</f>
        <v>0.01706910907577019</v>
      </c>
      <c r="Z21" s="40">
        <f>Persons!Z21/Persons!$C21</f>
        <v>0.006661115736885929</v>
      </c>
    </row>
    <row r="22" spans="1:26" ht="15.75">
      <c r="A22" s="41" t="str">
        <f>Persons!A22</f>
        <v>Saint Louis Park</v>
      </c>
      <c r="B22" s="41">
        <f>Persons!B22</f>
        <v>283</v>
      </c>
      <c r="C22" s="42">
        <f>Persons!C22</f>
        <v>19877</v>
      </c>
      <c r="D22" s="43">
        <f>Persons!D22</f>
        <v>12771</v>
      </c>
      <c r="E22" s="44">
        <f>Persons!E22/Persons!$D22</f>
        <v>0.2982538563933913</v>
      </c>
      <c r="F22" s="44">
        <f>Persons!F22/Persons!$D22</f>
        <v>0.3784355179704017</v>
      </c>
      <c r="G22" s="44">
        <f>Persons!G22/Persons!$D22</f>
        <v>0.1533161068044789</v>
      </c>
      <c r="H22" s="44">
        <f>Persons!H22/Persons!$D22</f>
        <v>0.11784511784511785</v>
      </c>
      <c r="I22" s="44">
        <f>Persons!I22/Persons!$D22</f>
        <v>0.038133270691410225</v>
      </c>
      <c r="J22" s="44">
        <f>Persons!J22/Persons!$D22</f>
        <v>0.009709498081591104</v>
      </c>
      <c r="K22" s="45">
        <f>Persons!K22/Persons!$D22</f>
        <v>0.004306632213608958</v>
      </c>
      <c r="L22" s="43">
        <f>Persons!L22</f>
        <v>7106</v>
      </c>
      <c r="M22" s="44">
        <f>Persons!M22/Persons!$L22</f>
        <v>0.528989586265128</v>
      </c>
      <c r="N22" s="44">
        <f>Persons!N22/Persons!$L22</f>
        <v>0.31227132001125807</v>
      </c>
      <c r="O22" s="44">
        <f>Persons!O22/Persons!$L22</f>
        <v>0.09780467210807768</v>
      </c>
      <c r="P22" s="44">
        <f>Persons!P22/Persons!$L22</f>
        <v>0.037292428933295804</v>
      </c>
      <c r="Q22" s="44">
        <f>Persons!Q22/Persons!$L22</f>
        <v>0.01393188854489164</v>
      </c>
      <c r="R22" s="44">
        <f>Persons!R22/Persons!$L22</f>
        <v>0.005629045876723895</v>
      </c>
      <c r="S22" s="45">
        <f>Persons!S22/Persons!$L22</f>
        <v>0.004081058260624824</v>
      </c>
      <c r="T22" s="44">
        <f>Persons!T22/Persons!$C22</f>
        <v>0.3807415605976757</v>
      </c>
      <c r="U22" s="44">
        <f>Persons!U22/Persons!$C22</f>
        <v>0.35478190873874327</v>
      </c>
      <c r="V22" s="44">
        <f>Persons!V22/Persons!$C22</f>
        <v>0.13347084570106152</v>
      </c>
      <c r="W22" s="44">
        <f>Persons!W22/Persons!$C22</f>
        <v>0.08904764300447754</v>
      </c>
      <c r="X22" s="44">
        <f>Persons!X22/Persons!$C22</f>
        <v>0.029481310056849626</v>
      </c>
      <c r="Y22" s="44">
        <f>Persons!Y22/Persons!$C22</f>
        <v>0.008250742063691705</v>
      </c>
      <c r="Z22" s="44">
        <f>Persons!Z22/Persons!$C22</f>
        <v>0.004225989837500629</v>
      </c>
    </row>
    <row r="23" spans="1:26" ht="15.75">
      <c r="A23" t="str">
        <f>Persons!A23</f>
        <v>Wayzata</v>
      </c>
      <c r="B23">
        <f>Persons!B23</f>
        <v>284</v>
      </c>
      <c r="C23" s="35">
        <f>Persons!C23</f>
        <v>20249</v>
      </c>
      <c r="D23" s="32">
        <f>Persons!D23</f>
        <v>15294</v>
      </c>
      <c r="E23" s="40">
        <f>Persons!E23/Persons!$D23</f>
        <v>0.17327056361972015</v>
      </c>
      <c r="F23" s="40">
        <f>Persons!F23/Persons!$D23</f>
        <v>0.34994115339348764</v>
      </c>
      <c r="G23" s="40">
        <f>Persons!G23/Persons!$D23</f>
        <v>0.16104354648881913</v>
      </c>
      <c r="H23" s="40">
        <f>Persons!H23/Persons!$D23</f>
        <v>0.2070092846868053</v>
      </c>
      <c r="I23" s="40">
        <f>Persons!I23/Persons!$D23</f>
        <v>0.08035831044854191</v>
      </c>
      <c r="J23" s="40">
        <f>Persons!J23/Persons!$D23</f>
        <v>0.02079246763436642</v>
      </c>
      <c r="K23" s="18">
        <f>Persons!K23/Persons!$D23</f>
        <v>0.0075846737282594485</v>
      </c>
      <c r="L23" s="32">
        <f>Persons!L23</f>
        <v>4955</v>
      </c>
      <c r="M23" s="40">
        <f>Persons!M23/Persons!$L23</f>
        <v>0.4226034308779011</v>
      </c>
      <c r="N23" s="40">
        <f>Persons!N23/Persons!$L23</f>
        <v>0.35358224016145307</v>
      </c>
      <c r="O23" s="40">
        <f>Persons!O23/Persons!$L23</f>
        <v>0.1267406659939455</v>
      </c>
      <c r="P23" s="40">
        <f>Persons!P23/Persons!$L23</f>
        <v>0.06478304742684157</v>
      </c>
      <c r="Q23" s="40">
        <f>Persons!Q23/Persons!$L23</f>
        <v>0.02179616548940464</v>
      </c>
      <c r="R23" s="40">
        <f>Persons!R23/Persons!$L23</f>
        <v>0.008072653884964682</v>
      </c>
      <c r="S23" s="18">
        <f>Persons!S23/Persons!$L23</f>
        <v>0.0024217961654894047</v>
      </c>
      <c r="T23" s="40">
        <f>Persons!T23/Persons!$C23</f>
        <v>0.234283174477752</v>
      </c>
      <c r="U23" s="40">
        <f>Persons!U23/Persons!$C23</f>
        <v>0.35083213985875844</v>
      </c>
      <c r="V23" s="40">
        <f>Persons!V23/Persons!$C23</f>
        <v>0.152649513556225</v>
      </c>
      <c r="W23" s="40">
        <f>Persons!W23/Persons!$C23</f>
        <v>0.17220603486591932</v>
      </c>
      <c r="X23" s="40">
        <f>Persons!X23/Persons!$C23</f>
        <v>0.06602795199762951</v>
      </c>
      <c r="Y23" s="40">
        <f>Persons!Y23/Persons!$C23</f>
        <v>0.017679885426440813</v>
      </c>
      <c r="Z23" s="40">
        <f>Persons!Z23/Persons!$C23</f>
        <v>0.006321299817274927</v>
      </c>
    </row>
    <row r="24" spans="1:26" ht="15.75">
      <c r="A24" s="41" t="str">
        <f>Persons!A24</f>
        <v>Brooklyn Center</v>
      </c>
      <c r="B24" s="41">
        <f>Persons!B24</f>
        <v>286</v>
      </c>
      <c r="C24" s="42">
        <f>Persons!C24</f>
        <v>3289</v>
      </c>
      <c r="D24" s="43">
        <f>Persons!D24</f>
        <v>2111</v>
      </c>
      <c r="E24" s="44">
        <f>Persons!E24/Persons!$D24</f>
        <v>0.25248697299857886</v>
      </c>
      <c r="F24" s="44">
        <f>Persons!F24/Persons!$D24</f>
        <v>0.335386072951208</v>
      </c>
      <c r="G24" s="44">
        <f>Persons!G24/Persons!$D24</f>
        <v>0.16721932733301753</v>
      </c>
      <c r="H24" s="44">
        <f>Persons!H24/Persons!$D24</f>
        <v>0.1250592136428233</v>
      </c>
      <c r="I24" s="44">
        <f>Persons!I24/Persons!$D24</f>
        <v>0.06347702510658455</v>
      </c>
      <c r="J24" s="44">
        <f>Persons!J24/Persons!$D24</f>
        <v>0.030791094268119375</v>
      </c>
      <c r="K24" s="45">
        <f>Persons!K24/Persons!$D24</f>
        <v>0.025580293699668404</v>
      </c>
      <c r="L24" s="43">
        <f>Persons!L24</f>
        <v>1178</v>
      </c>
      <c r="M24" s="44">
        <f>Persons!M24/Persons!$L24</f>
        <v>0.5161290322580645</v>
      </c>
      <c r="N24" s="44">
        <f>Persons!N24/Persons!$L24</f>
        <v>0.25806451612903225</v>
      </c>
      <c r="O24" s="44">
        <f>Persons!O24/Persons!$L24</f>
        <v>0.11120543293718166</v>
      </c>
      <c r="P24" s="44">
        <f>Persons!P24/Persons!$L24</f>
        <v>0.059422750424448216</v>
      </c>
      <c r="Q24" s="44">
        <f>Persons!Q24/Persons!$L24</f>
        <v>0.0365025466893039</v>
      </c>
      <c r="R24" s="44">
        <f>Persons!R24/Persons!$L24</f>
        <v>0.011884550084889643</v>
      </c>
      <c r="S24" s="45">
        <f>Persons!S24/Persons!$L24</f>
        <v>0.006791171477079796</v>
      </c>
      <c r="T24" s="44">
        <f>Persons!T24/Persons!$C24</f>
        <v>0.3469139556096078</v>
      </c>
      <c r="U24" s="44">
        <f>Persons!U24/Persons!$C24</f>
        <v>0.3076923076923077</v>
      </c>
      <c r="V24" s="44">
        <f>Persons!V24/Persons!$C24</f>
        <v>0.14715719063545152</v>
      </c>
      <c r="W24" s="44">
        <f>Persons!W24/Persons!$C24</f>
        <v>0.10155062328975373</v>
      </c>
      <c r="X24" s="44">
        <f>Persons!X24/Persons!$C24</f>
        <v>0.053815749467923384</v>
      </c>
      <c r="Y24" s="44">
        <f>Persons!Y24/Persons!$C24</f>
        <v>0.024019458802067496</v>
      </c>
      <c r="Z24" s="44">
        <f>Persons!Z24/Persons!$C24</f>
        <v>0.018850714502888416</v>
      </c>
    </row>
    <row r="25" spans="1:26" ht="15.75">
      <c r="A25" t="str">
        <f>Persons!A25</f>
        <v>Elk River</v>
      </c>
      <c r="B25">
        <f>Persons!B25</f>
        <v>728</v>
      </c>
      <c r="C25" s="35">
        <f>Persons!C25</f>
        <v>2154</v>
      </c>
      <c r="D25" s="32">
        <f>Persons!D25</f>
        <v>2030</v>
      </c>
      <c r="E25" s="40">
        <f>Persons!E25/Persons!$D25</f>
        <v>0.08916256157635467</v>
      </c>
      <c r="F25" s="40">
        <f>Persons!F25/Persons!$D25</f>
        <v>0.30886699507389165</v>
      </c>
      <c r="G25" s="40">
        <f>Persons!G25/Persons!$D25</f>
        <v>0.19556650246305418</v>
      </c>
      <c r="H25" s="40">
        <f>Persons!H25/Persons!$D25</f>
        <v>0.2689655172413793</v>
      </c>
      <c r="I25" s="40">
        <f>Persons!I25/Persons!$D25</f>
        <v>0.0980295566502463</v>
      </c>
      <c r="J25" s="40">
        <f>Persons!J25/Persons!$D25</f>
        <v>0.03251231527093596</v>
      </c>
      <c r="K25" s="18">
        <f>Persons!K25/Persons!$D25</f>
        <v>0.006896551724137931</v>
      </c>
      <c r="L25" s="32">
        <f>Persons!L25</f>
        <v>124</v>
      </c>
      <c r="M25" s="40">
        <f>Persons!M25/Persons!$L25</f>
        <v>0.49193548387096775</v>
      </c>
      <c r="N25" s="40">
        <f>Persons!N25/Persons!$L25</f>
        <v>0.27419354838709675</v>
      </c>
      <c r="O25" s="40">
        <f>Persons!O25/Persons!$L25</f>
        <v>0.13709677419354838</v>
      </c>
      <c r="P25" s="40">
        <f>Persons!P25/Persons!$L25</f>
        <v>0.07258064516129033</v>
      </c>
      <c r="Q25" s="40">
        <f>Persons!Q25/Persons!$L25</f>
        <v>0.016129032258064516</v>
      </c>
      <c r="R25" s="40">
        <f>Persons!R25/Persons!$L25</f>
        <v>0.008064516129032258</v>
      </c>
      <c r="S25" s="18">
        <f>Persons!S25/Persons!$L25</f>
        <v>0</v>
      </c>
      <c r="T25" s="40">
        <f>Persons!T25/Persons!$C25</f>
        <v>0.11234911792014857</v>
      </c>
      <c r="U25" s="40">
        <f>Persons!U25/Persons!$C25</f>
        <v>0.30687093779015784</v>
      </c>
      <c r="V25" s="40">
        <f>Persons!V25/Persons!$C25</f>
        <v>0.19220055710306408</v>
      </c>
      <c r="W25" s="40">
        <f>Persons!W25/Persons!$C25</f>
        <v>0.2576601671309192</v>
      </c>
      <c r="X25" s="40">
        <f>Persons!X25/Persons!$C25</f>
        <v>0.09331476323119778</v>
      </c>
      <c r="Y25" s="40">
        <f>Persons!Y25/Persons!$C25</f>
        <v>0.031104921077065924</v>
      </c>
      <c r="Z25" s="40">
        <f>Persons!Z25/Persons!$C25</f>
        <v>0.0064995357474466105</v>
      </c>
    </row>
    <row r="26" spans="1:26" ht="15.75">
      <c r="A26" s="41" t="str">
        <f>Persons!A26</f>
        <v>Buffalo</v>
      </c>
      <c r="B26" s="41">
        <f>Persons!B26</f>
        <v>877</v>
      </c>
      <c r="C26" s="42">
        <f>Persons!C26</f>
        <v>1060</v>
      </c>
      <c r="D26" s="43">
        <f>Persons!D26</f>
        <v>1024</v>
      </c>
      <c r="E26" s="44">
        <f>Persons!E26/Persons!$D26</f>
        <v>0.091796875</v>
      </c>
      <c r="F26" s="44">
        <f>Persons!F26/Persons!$D26</f>
        <v>0.33203125</v>
      </c>
      <c r="G26" s="44">
        <f>Persons!G26/Persons!$D26</f>
        <v>0.1787109375</v>
      </c>
      <c r="H26" s="44">
        <f>Persons!H26/Persons!$D26</f>
        <v>0.2236328125</v>
      </c>
      <c r="I26" s="44">
        <f>Persons!I26/Persons!$D26</f>
        <v>0.11328125</v>
      </c>
      <c r="J26" s="44">
        <f>Persons!J26/Persons!$D26</f>
        <v>0.0322265625</v>
      </c>
      <c r="K26" s="45">
        <f>Persons!K26/Persons!$D26</f>
        <v>0.0283203125</v>
      </c>
      <c r="L26" s="43">
        <f>Persons!L26</f>
        <v>36</v>
      </c>
      <c r="M26" s="44">
        <f>Persons!M26/Persons!$L26</f>
        <v>0.2222222222222222</v>
      </c>
      <c r="N26" s="44">
        <f>Persons!N26/Persons!$L26</f>
        <v>0.2777777777777778</v>
      </c>
      <c r="O26" s="44">
        <f>Persons!O26/Persons!$L26</f>
        <v>0.2222222222222222</v>
      </c>
      <c r="P26" s="44">
        <f>Persons!P26/Persons!$L26</f>
        <v>0.1111111111111111</v>
      </c>
      <c r="Q26" s="44">
        <f>Persons!Q26/Persons!$L26</f>
        <v>0.1111111111111111</v>
      </c>
      <c r="R26" s="44">
        <f>Persons!R26/Persons!$L26</f>
        <v>0.027777777777777776</v>
      </c>
      <c r="S26" s="45">
        <f>Persons!S26/Persons!$L26</f>
        <v>0.027777777777777776</v>
      </c>
      <c r="T26" s="44">
        <f>Persons!T26/Persons!$C26</f>
        <v>0.09622641509433963</v>
      </c>
      <c r="U26" s="44">
        <f>Persons!U26/Persons!$C26</f>
        <v>0.330188679245283</v>
      </c>
      <c r="V26" s="44">
        <f>Persons!V26/Persons!$C26</f>
        <v>0.180188679245283</v>
      </c>
      <c r="W26" s="44">
        <f>Persons!W26/Persons!$C26</f>
        <v>0.219811320754717</v>
      </c>
      <c r="X26" s="44">
        <f>Persons!X26/Persons!$C26</f>
        <v>0.11320754716981132</v>
      </c>
      <c r="Y26" s="44">
        <f>Persons!Y26/Persons!$C26</f>
        <v>0.03207547169811321</v>
      </c>
      <c r="Z26" s="44">
        <f>Persons!Z26/Persons!$C26</f>
        <v>0.02830188679245283</v>
      </c>
    </row>
    <row r="27" spans="1:26" ht="15.75">
      <c r="A27" t="str">
        <f>Persons!A27</f>
        <v>Delano</v>
      </c>
      <c r="B27">
        <f>Persons!B27</f>
        <v>879</v>
      </c>
      <c r="C27" s="35">
        <f>Persons!C27</f>
        <v>976</v>
      </c>
      <c r="D27" s="32">
        <f>Persons!D27</f>
        <v>874</v>
      </c>
      <c r="E27" s="40">
        <f>Persons!E27/Persons!$D27</f>
        <v>0.10183066361556065</v>
      </c>
      <c r="F27" s="40">
        <f>Persons!F27/Persons!$D27</f>
        <v>0.35583524027459956</v>
      </c>
      <c r="G27" s="40">
        <f>Persons!G27/Persons!$D27</f>
        <v>0.18192219679633867</v>
      </c>
      <c r="H27" s="40">
        <f>Persons!H27/Persons!$D27</f>
        <v>0.20709382151029748</v>
      </c>
      <c r="I27" s="40">
        <f>Persons!I27/Persons!$D27</f>
        <v>0.11441647597254005</v>
      </c>
      <c r="J27" s="40">
        <f>Persons!J27/Persons!$D27</f>
        <v>0.02517162471395881</v>
      </c>
      <c r="K27" s="18">
        <f>Persons!K27/Persons!$D27</f>
        <v>0.013729977116704805</v>
      </c>
      <c r="L27" s="32">
        <f>Persons!L27</f>
        <v>102</v>
      </c>
      <c r="M27" s="40">
        <f>Persons!M27/Persons!$L27</f>
        <v>0.49019607843137253</v>
      </c>
      <c r="N27" s="40">
        <f>Persons!N27/Persons!$L27</f>
        <v>0.28431372549019607</v>
      </c>
      <c r="O27" s="40">
        <f>Persons!O27/Persons!$L27</f>
        <v>0.12745098039215685</v>
      </c>
      <c r="P27" s="40">
        <f>Persons!P27/Persons!$L27</f>
        <v>0.029411764705882353</v>
      </c>
      <c r="Q27" s="40">
        <f>Persons!Q27/Persons!$L27</f>
        <v>0.058823529411764705</v>
      </c>
      <c r="R27" s="40">
        <f>Persons!R27/Persons!$L27</f>
        <v>0</v>
      </c>
      <c r="S27" s="18">
        <f>Persons!S27/Persons!$L27</f>
        <v>0.00980392156862745</v>
      </c>
      <c r="T27" s="40">
        <f>Persons!T27/Persons!$C27</f>
        <v>0.14241803278688525</v>
      </c>
      <c r="U27" s="40">
        <f>Persons!U27/Persons!$C27</f>
        <v>0.3483606557377049</v>
      </c>
      <c r="V27" s="40">
        <f>Persons!V27/Persons!$C27</f>
        <v>0.1762295081967213</v>
      </c>
      <c r="W27" s="40">
        <f>Persons!W27/Persons!$C27</f>
        <v>0.1885245901639344</v>
      </c>
      <c r="X27" s="40">
        <f>Persons!X27/Persons!$C27</f>
        <v>0.10860655737704918</v>
      </c>
      <c r="Y27" s="40">
        <f>Persons!Y27/Persons!$C27</f>
        <v>0.022540983606557378</v>
      </c>
      <c r="Z27" s="40">
        <f>Persons!Z27/Persons!$C27</f>
        <v>0.01331967213114754</v>
      </c>
    </row>
    <row r="28" spans="1:26" ht="15.75">
      <c r="A28" s="41" t="str">
        <f>Persons!A28</f>
        <v>Rockford</v>
      </c>
      <c r="B28" s="41">
        <f>Persons!B28</f>
        <v>883</v>
      </c>
      <c r="C28" s="42">
        <f>Persons!C28</f>
        <v>1465</v>
      </c>
      <c r="D28" s="43">
        <f>Persons!D28</f>
        <v>1344</v>
      </c>
      <c r="E28" s="44">
        <f>Persons!E28/Persons!$D28</f>
        <v>0.12202380952380952</v>
      </c>
      <c r="F28" s="44">
        <f>Persons!F28/Persons!$D28</f>
        <v>0.3385416666666667</v>
      </c>
      <c r="G28" s="44">
        <f>Persons!G28/Persons!$D28</f>
        <v>0.17559523809523808</v>
      </c>
      <c r="H28" s="44">
        <f>Persons!H28/Persons!$D28</f>
        <v>0.2105654761904762</v>
      </c>
      <c r="I28" s="44">
        <f>Persons!I28/Persons!$D28</f>
        <v>0.09895833333333333</v>
      </c>
      <c r="J28" s="44">
        <f>Persons!J28/Persons!$D28</f>
        <v>0.03050595238095238</v>
      </c>
      <c r="K28" s="45">
        <f>Persons!K28/Persons!$D28</f>
        <v>0.023809523809523808</v>
      </c>
      <c r="L28" s="43">
        <f>Persons!L28</f>
        <v>121</v>
      </c>
      <c r="M28" s="44">
        <f>Persons!M28/Persons!$L28</f>
        <v>0.30578512396694213</v>
      </c>
      <c r="N28" s="44">
        <f>Persons!N28/Persons!$L28</f>
        <v>0.33884297520661155</v>
      </c>
      <c r="O28" s="44">
        <f>Persons!O28/Persons!$L28</f>
        <v>0.2066115702479339</v>
      </c>
      <c r="P28" s="44">
        <f>Persons!P28/Persons!$L28</f>
        <v>0.11570247933884298</v>
      </c>
      <c r="Q28" s="44">
        <f>Persons!Q28/Persons!$L28</f>
        <v>0.01652892561983471</v>
      </c>
      <c r="R28" s="44">
        <f>Persons!R28/Persons!$L28</f>
        <v>0.008264462809917356</v>
      </c>
      <c r="S28" s="45">
        <f>Persons!S28/Persons!$L28</f>
        <v>0.008264462809917356</v>
      </c>
      <c r="T28" s="44">
        <f>Persons!T28/Persons!$C28</f>
        <v>0.1372013651877133</v>
      </c>
      <c r="U28" s="44">
        <f>Persons!U28/Persons!$C28</f>
        <v>0.3385665529010239</v>
      </c>
      <c r="V28" s="44">
        <f>Persons!V28/Persons!$C28</f>
        <v>0.1781569965870307</v>
      </c>
      <c r="W28" s="44">
        <f>Persons!W28/Persons!$C28</f>
        <v>0.20273037542662117</v>
      </c>
      <c r="X28" s="44">
        <f>Persons!X28/Persons!$C28</f>
        <v>0.09215017064846416</v>
      </c>
      <c r="Y28" s="44">
        <f>Persons!Y28/Persons!$C28</f>
        <v>0.028668941979522185</v>
      </c>
      <c r="Z28" s="44">
        <f>Persons!Z28/Persons!$C28</f>
        <v>0.022525597269624574</v>
      </c>
    </row>
    <row r="29" spans="1:26" ht="15.75">
      <c r="A29" s="1" t="str">
        <f>Persons!A29</f>
        <v>Hennepin County Total</v>
      </c>
      <c r="B29" s="1">
        <f>Persons!B29</f>
        <v>0</v>
      </c>
      <c r="C29" s="36">
        <f>Persons!C29</f>
        <v>456129</v>
      </c>
      <c r="D29" s="46">
        <f>Persons!D29</f>
        <v>301793</v>
      </c>
      <c r="E29" s="47">
        <f>Persons!E29/Persons!$D29</f>
        <v>0.2325799471823402</v>
      </c>
      <c r="F29" s="47">
        <f>Persons!F29/Persons!$D29</f>
        <v>0.35622098590755913</v>
      </c>
      <c r="G29" s="47">
        <f>Persons!G29/Persons!$D29</f>
        <v>0.1585457581852462</v>
      </c>
      <c r="H29" s="47">
        <f>Persons!H29/Persons!$D29</f>
        <v>0.156514564618795</v>
      </c>
      <c r="I29" s="47">
        <f>Persons!I29/Persons!$D29</f>
        <v>0.06345077586292591</v>
      </c>
      <c r="J29" s="47">
        <f>Persons!J29/Persons!$D29</f>
        <v>0.01928474152813352</v>
      </c>
      <c r="K29" s="48">
        <f>Persons!K29/Persons!$D29</f>
        <v>0.013403226715000017</v>
      </c>
      <c r="L29" s="46">
        <f>Persons!L29</f>
        <v>154336</v>
      </c>
      <c r="M29" s="47">
        <f>Persons!M29/Persons!$L29</f>
        <v>0.48527239270163797</v>
      </c>
      <c r="N29" s="47">
        <f>Persons!N29/Persons!$L29</f>
        <v>0.28376399543852376</v>
      </c>
      <c r="O29" s="47">
        <f>Persons!O29/Persons!$L29</f>
        <v>0.11082313912502592</v>
      </c>
      <c r="P29" s="47">
        <f>Persons!P29/Persons!$L29</f>
        <v>0.06255831432718226</v>
      </c>
      <c r="Q29" s="47">
        <f>Persons!Q29/Persons!$L29</f>
        <v>0.029474652705784782</v>
      </c>
      <c r="R29" s="47">
        <f>Persons!R29/Persons!$L29</f>
        <v>0.014086149699357247</v>
      </c>
      <c r="S29" s="48">
        <f>Persons!S29/Persons!$L29</f>
        <v>0.014021356002488078</v>
      </c>
      <c r="T29" s="47">
        <f>Persons!T29/Persons!$C29</f>
        <v>0.3180810691712213</v>
      </c>
      <c r="U29" s="47">
        <f>Persons!U29/Persons!$C29</f>
        <v>0.33170440818277286</v>
      </c>
      <c r="V29" s="47">
        <f>Persons!V29/Persons!$C29</f>
        <v>0.14239831275801362</v>
      </c>
      <c r="W29" s="47">
        <f>Persons!W29/Persons!$C29</f>
        <v>0.12472348831142067</v>
      </c>
      <c r="X29" s="47">
        <f>Persons!X29/Persons!$C29</f>
        <v>0.051954600562560155</v>
      </c>
      <c r="Y29" s="47">
        <f>Persons!Y29/Persons!$C29</f>
        <v>0.017525743813701825</v>
      </c>
      <c r="Z29" s="47">
        <f>Persons!Z29/Persons!$C29</f>
        <v>0.01361237720030956</v>
      </c>
    </row>
    <row r="30" spans="3:26" ht="15.75">
      <c r="C30" s="35"/>
      <c r="D30" s="32"/>
      <c r="E30" s="40"/>
      <c r="F30" s="40"/>
      <c r="G30" s="40"/>
      <c r="H30" s="40"/>
      <c r="I30" s="40"/>
      <c r="J30" s="40"/>
      <c r="K30" s="18"/>
      <c r="L30" s="32"/>
      <c r="M30" s="40"/>
      <c r="N30" s="40"/>
      <c r="O30" s="40"/>
      <c r="P30" s="40"/>
      <c r="Q30" s="40"/>
      <c r="R30" s="40"/>
      <c r="S30" s="18"/>
      <c r="T30" s="40"/>
      <c r="U30" s="40"/>
      <c r="V30" s="40"/>
      <c r="W30" s="40"/>
      <c r="X30" s="40"/>
      <c r="Y30" s="40"/>
      <c r="Z30" s="40"/>
    </row>
    <row r="31" spans="1:26" ht="15.75">
      <c r="A31" t="str">
        <f>Persons!A31</f>
        <v>Hennepin Suburbs</v>
      </c>
      <c r="B31">
        <f>Persons!B31</f>
        <v>0</v>
      </c>
      <c r="C31" s="35">
        <f>Persons!C31</f>
        <v>293777</v>
      </c>
      <c r="D31" s="32">
        <f>Persons!D31</f>
        <v>218385</v>
      </c>
      <c r="E31" s="40">
        <f>Persons!E31/Persons!$D31</f>
        <v>0.20267417633995008</v>
      </c>
      <c r="F31" s="40">
        <f>Persons!F31/Persons!$D31</f>
        <v>0.3605650571238867</v>
      </c>
      <c r="G31" s="40">
        <f>Persons!G31/Persons!$D31</f>
        <v>0.16363761247338415</v>
      </c>
      <c r="H31" s="40">
        <f>Persons!H31/Persons!$D31</f>
        <v>0.17496622936557</v>
      </c>
      <c r="I31" s="40">
        <f>Persons!I31/Persons!$D31</f>
        <v>0.07000022895345376</v>
      </c>
      <c r="J31" s="40">
        <f>Persons!J31/Persons!$D31</f>
        <v>0.019003136662316553</v>
      </c>
      <c r="K31" s="18">
        <f>Persons!K31/Persons!$D31</f>
        <v>0.009153559081438743</v>
      </c>
      <c r="L31" s="32">
        <f>Persons!L31</f>
        <v>75392</v>
      </c>
      <c r="M31" s="40">
        <f>Persons!M31/Persons!$L31</f>
        <v>0.46844492784380304</v>
      </c>
      <c r="N31" s="40">
        <f>Persons!N31/Persons!$L31</f>
        <v>0.3108817911714771</v>
      </c>
      <c r="O31" s="40">
        <f>Persons!O31/Persons!$L31</f>
        <v>0.11969439728353141</v>
      </c>
      <c r="P31" s="40">
        <f>Persons!P31/Persons!$L31</f>
        <v>0.06289792020373515</v>
      </c>
      <c r="Q31" s="40">
        <f>Persons!Q31/Persons!$L31</f>
        <v>0.024113964346349746</v>
      </c>
      <c r="R31" s="40">
        <f>Persons!R31/Persons!$L31</f>
        <v>0.00880730050933786</v>
      </c>
      <c r="S31" s="18">
        <f>Persons!S31/Persons!$L31</f>
        <v>0.005159698641765705</v>
      </c>
      <c r="T31" s="40">
        <f>Persons!T31/Persons!$C31</f>
        <v>0.2708789319790181</v>
      </c>
      <c r="U31" s="40">
        <f>Persons!U31/Persons!$C31</f>
        <v>0.3478148391466997</v>
      </c>
      <c r="V31" s="40">
        <f>Persons!V31/Persons!$C31</f>
        <v>0.15236046388927657</v>
      </c>
      <c r="W31" s="40">
        <f>Persons!W31/Persons!$C31</f>
        <v>0.1462061359466534</v>
      </c>
      <c r="X31" s="40">
        <f>Persons!X31/Persons!$C31</f>
        <v>0.05822443554124387</v>
      </c>
      <c r="Y31" s="40">
        <f>Persons!Y31/Persons!$C31</f>
        <v>0.016386578935723355</v>
      </c>
      <c r="Z31" s="40">
        <f>Persons!Z31/Persons!$C31</f>
        <v>0.008128614561384997</v>
      </c>
    </row>
    <row r="36" spans="9:15" ht="15.75">
      <c r="I36" s="27"/>
      <c r="J36" s="6"/>
      <c r="K36" s="4"/>
      <c r="L36" s="21" t="s">
        <v>64</v>
      </c>
      <c r="M36" s="21"/>
      <c r="N36" s="6"/>
      <c r="O36" s="16"/>
    </row>
    <row r="37" spans="9:15" ht="15.75">
      <c r="I37" s="28">
        <v>1</v>
      </c>
      <c r="J37" s="9">
        <v>2</v>
      </c>
      <c r="K37" s="9">
        <v>3</v>
      </c>
      <c r="L37" s="9">
        <v>4</v>
      </c>
      <c r="M37" s="11">
        <v>5</v>
      </c>
      <c r="N37" s="9">
        <v>6</v>
      </c>
      <c r="O37" s="17" t="s">
        <v>76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8">
      <selection activeCell="AA28" sqref="AA28"/>
    </sheetView>
  </sheetViews>
  <sheetFormatPr defaultColWidth="9.00390625" defaultRowHeight="15.75"/>
  <cols>
    <col min="1" max="1" width="15.25390625" style="0" customWidth="1"/>
    <col min="2" max="2" width="13.375" style="0" customWidth="1"/>
    <col min="5" max="5" width="8.625" style="0" customWidth="1"/>
    <col min="6" max="6" width="9.50390625" style="0" customWidth="1"/>
    <col min="7" max="7" width="8.75390625" style="0" customWidth="1"/>
    <col min="8" max="8" width="10.875" style="0" customWidth="1"/>
  </cols>
  <sheetData>
    <row r="1" ht="18.75">
      <c r="A1" s="10" t="s">
        <v>2</v>
      </c>
    </row>
    <row r="2" ht="18.75">
      <c r="A2" s="10" t="s">
        <v>4</v>
      </c>
    </row>
    <row r="3" ht="15.75">
      <c r="A3" s="1"/>
    </row>
    <row r="4" spans="1:27" ht="15.75">
      <c r="A4" s="1" t="s">
        <v>5</v>
      </c>
      <c r="B4" s="3" t="s">
        <v>6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</row>
    <row r="5" spans="2:27" ht="15.75">
      <c r="B5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ht="15.75">
      <c r="A6" t="s">
        <v>8</v>
      </c>
      <c r="B6">
        <v>1</v>
      </c>
      <c r="C6">
        <v>162352</v>
      </c>
      <c r="D6">
        <v>65508</v>
      </c>
      <c r="E6">
        <v>49120</v>
      </c>
      <c r="F6">
        <v>20192</v>
      </c>
      <c r="G6">
        <v>13938</v>
      </c>
      <c r="H6">
        <v>6593</v>
      </c>
      <c r="I6">
        <v>3180</v>
      </c>
      <c r="J6">
        <v>3821</v>
      </c>
      <c r="K6">
        <v>162352</v>
      </c>
      <c r="L6">
        <v>83408</v>
      </c>
      <c r="M6">
        <v>25930</v>
      </c>
      <c r="N6">
        <v>28763</v>
      </c>
      <c r="O6">
        <v>12112</v>
      </c>
      <c r="P6">
        <v>9025</v>
      </c>
      <c r="Q6">
        <v>3862</v>
      </c>
      <c r="R6">
        <v>1670</v>
      </c>
      <c r="S6">
        <v>2046</v>
      </c>
      <c r="T6">
        <v>78944</v>
      </c>
      <c r="U6">
        <v>39578</v>
      </c>
      <c r="V6">
        <v>20357</v>
      </c>
      <c r="W6">
        <v>8080</v>
      </c>
      <c r="X6">
        <v>4913</v>
      </c>
      <c r="Y6">
        <v>2731</v>
      </c>
      <c r="Z6">
        <v>1510</v>
      </c>
      <c r="AA6">
        <v>1775</v>
      </c>
    </row>
    <row r="7" spans="1:27" ht="15.75">
      <c r="A7" t="s">
        <v>9</v>
      </c>
      <c r="B7">
        <v>11</v>
      </c>
      <c r="C7">
        <v>15438</v>
      </c>
      <c r="D7">
        <v>2266</v>
      </c>
      <c r="E7">
        <v>4611</v>
      </c>
      <c r="F7">
        <v>2928</v>
      </c>
      <c r="G7">
        <v>3482</v>
      </c>
      <c r="H7">
        <v>1489</v>
      </c>
      <c r="I7">
        <v>420</v>
      </c>
      <c r="J7">
        <v>242</v>
      </c>
      <c r="K7">
        <v>15438</v>
      </c>
      <c r="L7">
        <v>13553</v>
      </c>
      <c r="M7">
        <v>1642</v>
      </c>
      <c r="N7">
        <v>4020</v>
      </c>
      <c r="O7">
        <v>2571</v>
      </c>
      <c r="P7">
        <v>3295</v>
      </c>
      <c r="Q7">
        <v>1424</v>
      </c>
      <c r="R7">
        <v>378</v>
      </c>
      <c r="S7">
        <v>223</v>
      </c>
      <c r="T7">
        <v>1885</v>
      </c>
      <c r="U7">
        <v>624</v>
      </c>
      <c r="V7">
        <v>591</v>
      </c>
      <c r="W7">
        <v>357</v>
      </c>
      <c r="X7">
        <v>187</v>
      </c>
      <c r="Y7">
        <v>65</v>
      </c>
      <c r="Z7">
        <v>42</v>
      </c>
      <c r="AA7">
        <v>19</v>
      </c>
    </row>
    <row r="8" spans="1:27" ht="15.75">
      <c r="A8" t="s">
        <v>10</v>
      </c>
      <c r="B8">
        <v>110</v>
      </c>
      <c r="C8">
        <v>771</v>
      </c>
      <c r="D8">
        <v>114</v>
      </c>
      <c r="E8">
        <v>269</v>
      </c>
      <c r="F8">
        <v>168</v>
      </c>
      <c r="G8">
        <v>153</v>
      </c>
      <c r="H8">
        <v>50</v>
      </c>
      <c r="I8">
        <v>11</v>
      </c>
      <c r="J8">
        <v>6</v>
      </c>
      <c r="K8">
        <v>771</v>
      </c>
      <c r="L8">
        <v>658</v>
      </c>
      <c r="M8">
        <v>76</v>
      </c>
      <c r="N8">
        <v>234</v>
      </c>
      <c r="O8">
        <v>147</v>
      </c>
      <c r="P8">
        <v>138</v>
      </c>
      <c r="Q8">
        <v>47</v>
      </c>
      <c r="R8">
        <v>11</v>
      </c>
      <c r="S8">
        <v>5</v>
      </c>
      <c r="T8">
        <v>113</v>
      </c>
      <c r="U8">
        <v>38</v>
      </c>
      <c r="V8">
        <v>35</v>
      </c>
      <c r="W8">
        <v>21</v>
      </c>
      <c r="X8">
        <v>15</v>
      </c>
      <c r="Y8">
        <v>3</v>
      </c>
      <c r="Z8">
        <v>0</v>
      </c>
      <c r="AA8">
        <v>1</v>
      </c>
    </row>
    <row r="9" spans="1:27" ht="15.75">
      <c r="A9" t="s">
        <v>11</v>
      </c>
      <c r="B9">
        <v>111</v>
      </c>
      <c r="C9">
        <v>234</v>
      </c>
      <c r="D9">
        <v>19</v>
      </c>
      <c r="E9">
        <v>93</v>
      </c>
      <c r="F9">
        <v>39</v>
      </c>
      <c r="G9">
        <v>46</v>
      </c>
      <c r="H9">
        <v>27</v>
      </c>
      <c r="I9">
        <v>9</v>
      </c>
      <c r="J9">
        <v>1</v>
      </c>
      <c r="K9">
        <v>234</v>
      </c>
      <c r="L9">
        <v>223</v>
      </c>
      <c r="M9">
        <v>14</v>
      </c>
      <c r="N9">
        <v>90</v>
      </c>
      <c r="O9">
        <v>38</v>
      </c>
      <c r="P9">
        <v>45</v>
      </c>
      <c r="Q9">
        <v>26</v>
      </c>
      <c r="R9">
        <v>9</v>
      </c>
      <c r="S9">
        <v>1</v>
      </c>
      <c r="T9">
        <v>11</v>
      </c>
      <c r="U9">
        <v>5</v>
      </c>
      <c r="V9">
        <v>3</v>
      </c>
      <c r="W9">
        <v>1</v>
      </c>
      <c r="X9">
        <v>1</v>
      </c>
      <c r="Y9">
        <v>1</v>
      </c>
      <c r="Z9">
        <v>0</v>
      </c>
      <c r="AA9">
        <v>0</v>
      </c>
    </row>
    <row r="10" spans="1:27" ht="15.75">
      <c r="A10" t="s">
        <v>12</v>
      </c>
      <c r="B10">
        <v>270</v>
      </c>
      <c r="C10">
        <v>28255</v>
      </c>
      <c r="D10">
        <v>9732</v>
      </c>
      <c r="E10">
        <v>10343</v>
      </c>
      <c r="F10">
        <v>3656</v>
      </c>
      <c r="G10">
        <v>2999</v>
      </c>
      <c r="H10">
        <v>1138</v>
      </c>
      <c r="I10">
        <v>267</v>
      </c>
      <c r="J10">
        <v>120</v>
      </c>
      <c r="K10">
        <v>28255</v>
      </c>
      <c r="L10">
        <v>17512</v>
      </c>
      <c r="M10">
        <v>4525</v>
      </c>
      <c r="N10">
        <v>6786</v>
      </c>
      <c r="O10">
        <v>2541</v>
      </c>
      <c r="P10">
        <v>2444</v>
      </c>
      <c r="Q10">
        <v>937</v>
      </c>
      <c r="R10">
        <v>196</v>
      </c>
      <c r="S10">
        <v>83</v>
      </c>
      <c r="T10">
        <v>10743</v>
      </c>
      <c r="U10">
        <v>5207</v>
      </c>
      <c r="V10">
        <v>3557</v>
      </c>
      <c r="W10">
        <v>1115</v>
      </c>
      <c r="X10">
        <v>555</v>
      </c>
      <c r="Y10">
        <v>201</v>
      </c>
      <c r="Z10">
        <v>71</v>
      </c>
      <c r="AA10">
        <v>37</v>
      </c>
    </row>
    <row r="11" spans="1:27" ht="15.75">
      <c r="A11" t="s">
        <v>13</v>
      </c>
      <c r="B11">
        <v>271</v>
      </c>
      <c r="C11">
        <v>36396</v>
      </c>
      <c r="D11">
        <v>10787</v>
      </c>
      <c r="E11">
        <v>13921</v>
      </c>
      <c r="F11">
        <v>5080</v>
      </c>
      <c r="G11">
        <v>4281</v>
      </c>
      <c r="H11">
        <v>1614</v>
      </c>
      <c r="I11">
        <v>461</v>
      </c>
      <c r="J11">
        <v>252</v>
      </c>
      <c r="K11">
        <v>36396</v>
      </c>
      <c r="L11">
        <v>25682</v>
      </c>
      <c r="M11">
        <v>5711</v>
      </c>
      <c r="N11">
        <v>10495</v>
      </c>
      <c r="O11">
        <v>3879</v>
      </c>
      <c r="P11">
        <v>3629</v>
      </c>
      <c r="Q11">
        <v>1385</v>
      </c>
      <c r="R11">
        <v>380</v>
      </c>
      <c r="S11">
        <v>203</v>
      </c>
      <c r="T11">
        <v>10714</v>
      </c>
      <c r="U11">
        <v>5076</v>
      </c>
      <c r="V11">
        <v>3426</v>
      </c>
      <c r="W11">
        <v>1201</v>
      </c>
      <c r="X11">
        <v>652</v>
      </c>
      <c r="Y11">
        <v>229</v>
      </c>
      <c r="Z11">
        <v>81</v>
      </c>
      <c r="AA11">
        <v>49</v>
      </c>
    </row>
    <row r="12" spans="1:27" ht="15.75">
      <c r="A12" t="s">
        <v>14</v>
      </c>
      <c r="B12">
        <v>272</v>
      </c>
      <c r="C12">
        <v>19347</v>
      </c>
      <c r="D12">
        <v>4301</v>
      </c>
      <c r="E12">
        <v>6159</v>
      </c>
      <c r="F12">
        <v>3227</v>
      </c>
      <c r="G12">
        <v>3695</v>
      </c>
      <c r="H12">
        <v>1507</v>
      </c>
      <c r="I12">
        <v>354</v>
      </c>
      <c r="J12">
        <v>104</v>
      </c>
      <c r="K12">
        <v>19347</v>
      </c>
      <c r="L12">
        <v>15245</v>
      </c>
      <c r="M12">
        <v>2839</v>
      </c>
      <c r="N12">
        <v>4722</v>
      </c>
      <c r="O12">
        <v>2543</v>
      </c>
      <c r="P12">
        <v>3370</v>
      </c>
      <c r="Q12">
        <v>1371</v>
      </c>
      <c r="R12">
        <v>311</v>
      </c>
      <c r="S12">
        <v>89</v>
      </c>
      <c r="T12">
        <v>4102</v>
      </c>
      <c r="U12">
        <v>1462</v>
      </c>
      <c r="V12">
        <v>1437</v>
      </c>
      <c r="W12">
        <v>684</v>
      </c>
      <c r="X12">
        <v>325</v>
      </c>
      <c r="Y12">
        <v>136</v>
      </c>
      <c r="Z12">
        <v>43</v>
      </c>
      <c r="AA12">
        <v>15</v>
      </c>
    </row>
    <row r="13" spans="1:27" ht="15.75">
      <c r="A13" t="s">
        <v>15</v>
      </c>
      <c r="B13">
        <v>273</v>
      </c>
      <c r="C13">
        <v>16204</v>
      </c>
      <c r="D13">
        <v>4614</v>
      </c>
      <c r="E13">
        <v>5781</v>
      </c>
      <c r="F13">
        <v>2187</v>
      </c>
      <c r="G13">
        <v>2353</v>
      </c>
      <c r="H13">
        <v>966</v>
      </c>
      <c r="I13">
        <v>232</v>
      </c>
      <c r="J13">
        <v>71</v>
      </c>
      <c r="K13">
        <v>16204</v>
      </c>
      <c r="L13">
        <v>12808</v>
      </c>
      <c r="M13">
        <v>2636</v>
      </c>
      <c r="N13">
        <v>4852</v>
      </c>
      <c r="O13">
        <v>1911</v>
      </c>
      <c r="P13">
        <v>2218</v>
      </c>
      <c r="Q13">
        <v>917</v>
      </c>
      <c r="R13">
        <v>211</v>
      </c>
      <c r="S13">
        <v>63</v>
      </c>
      <c r="T13">
        <v>3396</v>
      </c>
      <c r="U13">
        <v>1978</v>
      </c>
      <c r="V13">
        <v>929</v>
      </c>
      <c r="W13">
        <v>276</v>
      </c>
      <c r="X13">
        <v>135</v>
      </c>
      <c r="Y13">
        <v>49</v>
      </c>
      <c r="Z13">
        <v>21</v>
      </c>
      <c r="AA13">
        <v>8</v>
      </c>
    </row>
    <row r="14" spans="1:27" ht="15.75">
      <c r="A14" t="s">
        <v>16</v>
      </c>
      <c r="B14">
        <v>276</v>
      </c>
      <c r="C14">
        <v>12654</v>
      </c>
      <c r="D14">
        <v>2507</v>
      </c>
      <c r="E14">
        <v>4517</v>
      </c>
      <c r="F14">
        <v>2052</v>
      </c>
      <c r="G14">
        <v>2357</v>
      </c>
      <c r="H14">
        <v>923</v>
      </c>
      <c r="I14">
        <v>237</v>
      </c>
      <c r="J14">
        <v>61</v>
      </c>
      <c r="K14">
        <v>12654</v>
      </c>
      <c r="L14">
        <v>10836</v>
      </c>
      <c r="M14">
        <v>1672</v>
      </c>
      <c r="N14">
        <v>3971</v>
      </c>
      <c r="O14">
        <v>1809</v>
      </c>
      <c r="P14">
        <v>2229</v>
      </c>
      <c r="Q14">
        <v>878</v>
      </c>
      <c r="R14">
        <v>220</v>
      </c>
      <c r="S14">
        <v>57</v>
      </c>
      <c r="T14">
        <v>1818</v>
      </c>
      <c r="U14">
        <v>835</v>
      </c>
      <c r="V14">
        <v>546</v>
      </c>
      <c r="W14">
        <v>243</v>
      </c>
      <c r="X14">
        <v>128</v>
      </c>
      <c r="Y14">
        <v>45</v>
      </c>
      <c r="Z14">
        <v>17</v>
      </c>
      <c r="AA14">
        <v>4</v>
      </c>
    </row>
    <row r="15" spans="1:27" ht="15.75">
      <c r="A15" t="s">
        <v>17</v>
      </c>
      <c r="B15">
        <v>277</v>
      </c>
      <c r="C15">
        <v>7405</v>
      </c>
      <c r="D15">
        <v>2048</v>
      </c>
      <c r="E15">
        <v>2711</v>
      </c>
      <c r="F15">
        <v>1104</v>
      </c>
      <c r="G15">
        <v>1035</v>
      </c>
      <c r="H15">
        <v>371</v>
      </c>
      <c r="I15">
        <v>96</v>
      </c>
      <c r="J15">
        <v>40</v>
      </c>
      <c r="K15">
        <v>7405</v>
      </c>
      <c r="L15">
        <v>5800</v>
      </c>
      <c r="M15">
        <v>1135</v>
      </c>
      <c r="N15">
        <v>2292</v>
      </c>
      <c r="O15">
        <v>978</v>
      </c>
      <c r="P15">
        <v>939</v>
      </c>
      <c r="Q15">
        <v>336</v>
      </c>
      <c r="R15">
        <v>86</v>
      </c>
      <c r="S15">
        <v>34</v>
      </c>
      <c r="T15">
        <v>1605</v>
      </c>
      <c r="U15">
        <v>913</v>
      </c>
      <c r="V15">
        <v>419</v>
      </c>
      <c r="W15">
        <v>126</v>
      </c>
      <c r="X15">
        <v>96</v>
      </c>
      <c r="Y15">
        <v>35</v>
      </c>
      <c r="Z15">
        <v>10</v>
      </c>
      <c r="AA15">
        <v>6</v>
      </c>
    </row>
    <row r="16" spans="1:27" ht="15.75">
      <c r="A16" t="s">
        <v>18</v>
      </c>
      <c r="B16">
        <v>278</v>
      </c>
      <c r="C16">
        <v>4363</v>
      </c>
      <c r="D16">
        <v>753</v>
      </c>
      <c r="E16">
        <v>1531</v>
      </c>
      <c r="F16">
        <v>751</v>
      </c>
      <c r="G16">
        <v>810</v>
      </c>
      <c r="H16">
        <v>361</v>
      </c>
      <c r="I16">
        <v>116</v>
      </c>
      <c r="J16">
        <v>41</v>
      </c>
      <c r="K16">
        <v>4363</v>
      </c>
      <c r="L16">
        <v>3723</v>
      </c>
      <c r="M16">
        <v>466</v>
      </c>
      <c r="N16">
        <v>1338</v>
      </c>
      <c r="O16">
        <v>666</v>
      </c>
      <c r="P16">
        <v>765</v>
      </c>
      <c r="Q16">
        <v>341</v>
      </c>
      <c r="R16">
        <v>109</v>
      </c>
      <c r="S16">
        <v>38</v>
      </c>
      <c r="T16">
        <v>640</v>
      </c>
      <c r="U16">
        <v>287</v>
      </c>
      <c r="V16">
        <v>193</v>
      </c>
      <c r="W16">
        <v>85</v>
      </c>
      <c r="X16">
        <v>45</v>
      </c>
      <c r="Y16">
        <v>20</v>
      </c>
      <c r="Z16">
        <v>7</v>
      </c>
      <c r="AA16">
        <v>3</v>
      </c>
    </row>
    <row r="17" spans="1:27" ht="15.75">
      <c r="A17" t="s">
        <v>19</v>
      </c>
      <c r="B17">
        <v>279</v>
      </c>
      <c r="C17">
        <v>41879</v>
      </c>
      <c r="D17">
        <v>8460</v>
      </c>
      <c r="E17">
        <v>13368</v>
      </c>
      <c r="F17">
        <v>7435</v>
      </c>
      <c r="G17">
        <v>7882</v>
      </c>
      <c r="H17">
        <v>3167</v>
      </c>
      <c r="I17">
        <v>981</v>
      </c>
      <c r="J17">
        <v>586</v>
      </c>
      <c r="K17">
        <v>41879</v>
      </c>
      <c r="L17">
        <v>34188</v>
      </c>
      <c r="M17">
        <v>5625</v>
      </c>
      <c r="N17">
        <v>11008</v>
      </c>
      <c r="O17">
        <v>6192</v>
      </c>
      <c r="P17">
        <v>7113</v>
      </c>
      <c r="Q17">
        <v>2868</v>
      </c>
      <c r="R17">
        <v>875</v>
      </c>
      <c r="S17">
        <v>507</v>
      </c>
      <c r="T17">
        <v>7691</v>
      </c>
      <c r="U17">
        <v>2835</v>
      </c>
      <c r="V17">
        <v>2360</v>
      </c>
      <c r="W17">
        <v>1243</v>
      </c>
      <c r="X17">
        <v>769</v>
      </c>
      <c r="Y17">
        <v>299</v>
      </c>
      <c r="Z17">
        <v>106</v>
      </c>
      <c r="AA17">
        <v>79</v>
      </c>
    </row>
    <row r="18" spans="1:27" ht="15.75">
      <c r="A18" t="s">
        <v>20</v>
      </c>
      <c r="B18">
        <v>280</v>
      </c>
      <c r="C18">
        <v>17869</v>
      </c>
      <c r="D18">
        <v>6910</v>
      </c>
      <c r="E18">
        <v>6146</v>
      </c>
      <c r="F18">
        <v>2207</v>
      </c>
      <c r="G18">
        <v>1562</v>
      </c>
      <c r="H18">
        <v>668</v>
      </c>
      <c r="I18">
        <v>224</v>
      </c>
      <c r="J18">
        <v>152</v>
      </c>
      <c r="K18">
        <v>17869</v>
      </c>
      <c r="L18">
        <v>11880</v>
      </c>
      <c r="M18">
        <v>3789</v>
      </c>
      <c r="N18">
        <v>4472</v>
      </c>
      <c r="O18">
        <v>1584</v>
      </c>
      <c r="P18">
        <v>1234</v>
      </c>
      <c r="Q18">
        <v>511</v>
      </c>
      <c r="R18">
        <v>179</v>
      </c>
      <c r="S18">
        <v>111</v>
      </c>
      <c r="T18">
        <v>5989</v>
      </c>
      <c r="U18">
        <v>3121</v>
      </c>
      <c r="V18">
        <v>1674</v>
      </c>
      <c r="W18">
        <v>623</v>
      </c>
      <c r="X18">
        <v>328</v>
      </c>
      <c r="Y18">
        <v>157</v>
      </c>
      <c r="Z18">
        <v>45</v>
      </c>
      <c r="AA18">
        <v>41</v>
      </c>
    </row>
    <row r="19" spans="1:27" ht="15.75">
      <c r="A19" t="s">
        <v>21</v>
      </c>
      <c r="B19">
        <v>281</v>
      </c>
      <c r="C19">
        <v>41490</v>
      </c>
      <c r="D19">
        <v>12134</v>
      </c>
      <c r="E19">
        <v>14846</v>
      </c>
      <c r="F19">
        <v>6366</v>
      </c>
      <c r="G19">
        <v>5190</v>
      </c>
      <c r="H19">
        <v>2023</v>
      </c>
      <c r="I19">
        <v>599</v>
      </c>
      <c r="J19">
        <v>332</v>
      </c>
      <c r="K19">
        <v>41490</v>
      </c>
      <c r="L19">
        <v>28763</v>
      </c>
      <c r="M19">
        <v>6013</v>
      </c>
      <c r="N19">
        <v>11062</v>
      </c>
      <c r="O19">
        <v>4854</v>
      </c>
      <c r="P19">
        <v>4385</v>
      </c>
      <c r="Q19">
        <v>1713</v>
      </c>
      <c r="R19">
        <v>477</v>
      </c>
      <c r="S19">
        <v>259</v>
      </c>
      <c r="T19">
        <v>12727</v>
      </c>
      <c r="U19">
        <v>6121</v>
      </c>
      <c r="V19">
        <v>3784</v>
      </c>
      <c r="W19">
        <v>1512</v>
      </c>
      <c r="X19">
        <v>805</v>
      </c>
      <c r="Y19">
        <v>310</v>
      </c>
      <c r="Z19">
        <v>122</v>
      </c>
      <c r="AA19">
        <v>73</v>
      </c>
    </row>
    <row r="20" spans="1:27" ht="15.75">
      <c r="A20" t="s">
        <v>22</v>
      </c>
      <c r="B20">
        <v>282</v>
      </c>
      <c r="C20">
        <v>2402</v>
      </c>
      <c r="D20">
        <v>796</v>
      </c>
      <c r="E20">
        <v>869</v>
      </c>
      <c r="F20">
        <v>294</v>
      </c>
      <c r="G20">
        <v>247</v>
      </c>
      <c r="H20">
        <v>139</v>
      </c>
      <c r="I20">
        <v>41</v>
      </c>
      <c r="J20">
        <v>16</v>
      </c>
      <c r="K20">
        <v>2402</v>
      </c>
      <c r="L20">
        <v>2066</v>
      </c>
      <c r="M20">
        <v>598</v>
      </c>
      <c r="N20">
        <v>774</v>
      </c>
      <c r="O20">
        <v>274</v>
      </c>
      <c r="P20">
        <v>232</v>
      </c>
      <c r="Q20">
        <v>135</v>
      </c>
      <c r="R20">
        <v>39</v>
      </c>
      <c r="S20">
        <v>14</v>
      </c>
      <c r="T20">
        <v>336</v>
      </c>
      <c r="U20">
        <v>198</v>
      </c>
      <c r="V20">
        <v>95</v>
      </c>
      <c r="W20">
        <v>20</v>
      </c>
      <c r="X20">
        <v>15</v>
      </c>
      <c r="Y20">
        <v>4</v>
      </c>
      <c r="Z20">
        <v>2</v>
      </c>
      <c r="AA20">
        <v>2</v>
      </c>
    </row>
    <row r="21" spans="1:27" ht="15.75">
      <c r="A21" t="s">
        <v>23</v>
      </c>
      <c r="B21">
        <v>283</v>
      </c>
      <c r="C21">
        <v>19877</v>
      </c>
      <c r="D21">
        <v>7568</v>
      </c>
      <c r="E21">
        <v>7052</v>
      </c>
      <c r="F21">
        <v>2653</v>
      </c>
      <c r="G21">
        <v>1770</v>
      </c>
      <c r="H21">
        <v>586</v>
      </c>
      <c r="I21">
        <v>164</v>
      </c>
      <c r="J21">
        <v>84</v>
      </c>
      <c r="K21">
        <v>19877</v>
      </c>
      <c r="L21">
        <v>12771</v>
      </c>
      <c r="M21">
        <v>3809</v>
      </c>
      <c r="N21">
        <v>4833</v>
      </c>
      <c r="O21">
        <v>1958</v>
      </c>
      <c r="P21">
        <v>1505</v>
      </c>
      <c r="Q21">
        <v>487</v>
      </c>
      <c r="R21">
        <v>124</v>
      </c>
      <c r="S21">
        <v>55</v>
      </c>
      <c r="T21">
        <v>7106</v>
      </c>
      <c r="U21">
        <v>3759</v>
      </c>
      <c r="V21">
        <v>2219</v>
      </c>
      <c r="W21">
        <v>695</v>
      </c>
      <c r="X21">
        <v>265</v>
      </c>
      <c r="Y21">
        <v>99</v>
      </c>
      <c r="Z21">
        <v>40</v>
      </c>
      <c r="AA21">
        <v>29</v>
      </c>
    </row>
    <row r="22" spans="1:27" ht="15.75">
      <c r="A22" t="s">
        <v>24</v>
      </c>
      <c r="B22">
        <v>284</v>
      </c>
      <c r="C22">
        <v>20249</v>
      </c>
      <c r="D22">
        <v>4744</v>
      </c>
      <c r="E22">
        <v>7104</v>
      </c>
      <c r="F22">
        <v>3091</v>
      </c>
      <c r="G22">
        <v>3487</v>
      </c>
      <c r="H22">
        <v>1337</v>
      </c>
      <c r="I22">
        <v>358</v>
      </c>
      <c r="J22">
        <v>128</v>
      </c>
      <c r="K22">
        <v>20249</v>
      </c>
      <c r="L22">
        <v>15294</v>
      </c>
      <c r="M22">
        <v>2650</v>
      </c>
      <c r="N22">
        <v>5352</v>
      </c>
      <c r="O22">
        <v>2463</v>
      </c>
      <c r="P22">
        <v>3166</v>
      </c>
      <c r="Q22">
        <v>1229</v>
      </c>
      <c r="R22">
        <v>318</v>
      </c>
      <c r="S22">
        <v>116</v>
      </c>
      <c r="T22">
        <v>4955</v>
      </c>
      <c r="U22">
        <v>2094</v>
      </c>
      <c r="V22">
        <v>1752</v>
      </c>
      <c r="W22">
        <v>628</v>
      </c>
      <c r="X22">
        <v>321</v>
      </c>
      <c r="Y22">
        <v>108</v>
      </c>
      <c r="Z22">
        <v>40</v>
      </c>
      <c r="AA22">
        <v>12</v>
      </c>
    </row>
    <row r="23" spans="1:27" ht="15.75">
      <c r="A23" t="s">
        <v>25</v>
      </c>
      <c r="B23">
        <v>286</v>
      </c>
      <c r="C23">
        <v>3289</v>
      </c>
      <c r="D23">
        <v>1141</v>
      </c>
      <c r="E23">
        <v>1012</v>
      </c>
      <c r="F23">
        <v>484</v>
      </c>
      <c r="G23">
        <v>334</v>
      </c>
      <c r="H23">
        <v>177</v>
      </c>
      <c r="I23">
        <v>79</v>
      </c>
      <c r="J23">
        <v>62</v>
      </c>
      <c r="K23">
        <v>3289</v>
      </c>
      <c r="L23">
        <v>2111</v>
      </c>
      <c r="M23">
        <v>533</v>
      </c>
      <c r="N23">
        <v>708</v>
      </c>
      <c r="O23">
        <v>353</v>
      </c>
      <c r="P23">
        <v>264</v>
      </c>
      <c r="Q23">
        <v>134</v>
      </c>
      <c r="R23">
        <v>65</v>
      </c>
      <c r="S23">
        <v>54</v>
      </c>
      <c r="T23">
        <v>1178</v>
      </c>
      <c r="U23">
        <v>608</v>
      </c>
      <c r="V23">
        <v>304</v>
      </c>
      <c r="W23">
        <v>131</v>
      </c>
      <c r="X23">
        <v>70</v>
      </c>
      <c r="Y23">
        <v>43</v>
      </c>
      <c r="Z23">
        <v>14</v>
      </c>
      <c r="AA23">
        <v>8</v>
      </c>
    </row>
    <row r="24" spans="1:27" ht="15.75">
      <c r="A24" t="s">
        <v>26</v>
      </c>
      <c r="B24">
        <v>728</v>
      </c>
      <c r="C24">
        <v>2154</v>
      </c>
      <c r="D24">
        <v>242</v>
      </c>
      <c r="E24">
        <v>661</v>
      </c>
      <c r="F24">
        <v>414</v>
      </c>
      <c r="G24">
        <v>555</v>
      </c>
      <c r="H24">
        <v>201</v>
      </c>
      <c r="I24">
        <v>67</v>
      </c>
      <c r="J24">
        <v>14</v>
      </c>
      <c r="K24">
        <v>2154</v>
      </c>
      <c r="L24">
        <v>2030</v>
      </c>
      <c r="M24">
        <v>181</v>
      </c>
      <c r="N24">
        <v>627</v>
      </c>
      <c r="O24">
        <v>397</v>
      </c>
      <c r="P24">
        <v>546</v>
      </c>
      <c r="Q24">
        <v>199</v>
      </c>
      <c r="R24">
        <v>66</v>
      </c>
      <c r="S24">
        <v>14</v>
      </c>
      <c r="T24">
        <v>124</v>
      </c>
      <c r="U24">
        <v>61</v>
      </c>
      <c r="V24">
        <v>34</v>
      </c>
      <c r="W24">
        <v>17</v>
      </c>
      <c r="X24">
        <v>9</v>
      </c>
      <c r="Y24">
        <v>2</v>
      </c>
      <c r="Z24">
        <v>1</v>
      </c>
      <c r="AA24">
        <v>0</v>
      </c>
    </row>
    <row r="25" spans="1:27" ht="15.75">
      <c r="A25" t="s">
        <v>27</v>
      </c>
      <c r="B25">
        <v>877</v>
      </c>
      <c r="C25">
        <v>1060</v>
      </c>
      <c r="D25">
        <v>102</v>
      </c>
      <c r="E25">
        <v>350</v>
      </c>
      <c r="F25">
        <v>191</v>
      </c>
      <c r="G25">
        <v>233</v>
      </c>
      <c r="H25">
        <v>120</v>
      </c>
      <c r="I25">
        <v>34</v>
      </c>
      <c r="J25">
        <v>30</v>
      </c>
      <c r="K25">
        <v>1060</v>
      </c>
      <c r="L25">
        <v>1024</v>
      </c>
      <c r="M25">
        <v>94</v>
      </c>
      <c r="N25">
        <v>340</v>
      </c>
      <c r="O25">
        <v>183</v>
      </c>
      <c r="P25">
        <v>229</v>
      </c>
      <c r="Q25">
        <v>116</v>
      </c>
      <c r="R25">
        <v>33</v>
      </c>
      <c r="S25">
        <v>29</v>
      </c>
      <c r="T25">
        <v>36</v>
      </c>
      <c r="U25">
        <v>8</v>
      </c>
      <c r="V25">
        <v>10</v>
      </c>
      <c r="W25">
        <v>8</v>
      </c>
      <c r="X25">
        <v>4</v>
      </c>
      <c r="Y25">
        <v>4</v>
      </c>
      <c r="Z25">
        <v>1</v>
      </c>
      <c r="AA25">
        <v>1</v>
      </c>
    </row>
    <row r="26" spans="1:27" ht="15.75">
      <c r="A26" t="s">
        <v>28</v>
      </c>
      <c r="B26">
        <v>879</v>
      </c>
      <c r="C26">
        <v>976</v>
      </c>
      <c r="D26">
        <v>139</v>
      </c>
      <c r="E26">
        <v>340</v>
      </c>
      <c r="F26">
        <v>172</v>
      </c>
      <c r="G26">
        <v>184</v>
      </c>
      <c r="H26">
        <v>106</v>
      </c>
      <c r="I26">
        <v>22</v>
      </c>
      <c r="J26">
        <v>13</v>
      </c>
      <c r="K26">
        <v>976</v>
      </c>
      <c r="L26">
        <v>874</v>
      </c>
      <c r="M26">
        <v>89</v>
      </c>
      <c r="N26">
        <v>311</v>
      </c>
      <c r="O26">
        <v>159</v>
      </c>
      <c r="P26">
        <v>181</v>
      </c>
      <c r="Q26">
        <v>100</v>
      </c>
      <c r="R26">
        <v>22</v>
      </c>
      <c r="S26">
        <v>12</v>
      </c>
      <c r="T26">
        <v>102</v>
      </c>
      <c r="U26">
        <v>50</v>
      </c>
      <c r="V26">
        <v>29</v>
      </c>
      <c r="W26">
        <v>13</v>
      </c>
      <c r="X26">
        <v>3</v>
      </c>
      <c r="Y26">
        <v>6</v>
      </c>
      <c r="Z26">
        <v>0</v>
      </c>
      <c r="AA26">
        <v>1</v>
      </c>
    </row>
    <row r="27" spans="1:27" ht="15.75">
      <c r="A27" t="s">
        <v>29</v>
      </c>
      <c r="B27">
        <v>883</v>
      </c>
      <c r="C27">
        <v>1465</v>
      </c>
      <c r="D27">
        <v>201</v>
      </c>
      <c r="E27">
        <v>496</v>
      </c>
      <c r="F27">
        <v>261</v>
      </c>
      <c r="G27">
        <v>297</v>
      </c>
      <c r="H27">
        <v>135</v>
      </c>
      <c r="I27">
        <v>42</v>
      </c>
      <c r="J27">
        <v>33</v>
      </c>
      <c r="K27">
        <v>1465</v>
      </c>
      <c r="L27">
        <v>1344</v>
      </c>
      <c r="M27">
        <v>164</v>
      </c>
      <c r="N27">
        <v>455</v>
      </c>
      <c r="O27">
        <v>236</v>
      </c>
      <c r="P27">
        <v>283</v>
      </c>
      <c r="Q27">
        <v>133</v>
      </c>
      <c r="R27">
        <v>41</v>
      </c>
      <c r="S27">
        <v>32</v>
      </c>
      <c r="T27">
        <v>121</v>
      </c>
      <c r="U27">
        <v>37</v>
      </c>
      <c r="V27">
        <v>41</v>
      </c>
      <c r="W27">
        <v>25</v>
      </c>
      <c r="X27">
        <v>14</v>
      </c>
      <c r="Y27">
        <v>2</v>
      </c>
      <c r="Z27">
        <v>1</v>
      </c>
      <c r="AA27">
        <v>1</v>
      </c>
    </row>
    <row r="28" spans="1:27" ht="15.75">
      <c r="A28" t="s">
        <v>7</v>
      </c>
      <c r="C28">
        <f>SUM(C6:C27)</f>
        <v>456129</v>
      </c>
      <c r="D28">
        <f aca="true" t="shared" si="0" ref="D28:AA28">SUM(D6:D27)</f>
        <v>145086</v>
      </c>
      <c r="E28">
        <f t="shared" si="0"/>
        <v>151300</v>
      </c>
      <c r="F28">
        <f t="shared" si="0"/>
        <v>64952</v>
      </c>
      <c r="G28">
        <f t="shared" si="0"/>
        <v>56890</v>
      </c>
      <c r="H28">
        <f t="shared" si="0"/>
        <v>23698</v>
      </c>
      <c r="I28">
        <f t="shared" si="0"/>
        <v>7994</v>
      </c>
      <c r="J28">
        <f t="shared" si="0"/>
        <v>6209</v>
      </c>
      <c r="K28">
        <f t="shared" si="0"/>
        <v>456129</v>
      </c>
      <c r="L28">
        <f t="shared" si="0"/>
        <v>301793</v>
      </c>
      <c r="M28">
        <f t="shared" si="0"/>
        <v>70191</v>
      </c>
      <c r="N28">
        <f t="shared" si="0"/>
        <v>107505</v>
      </c>
      <c r="O28">
        <f t="shared" si="0"/>
        <v>47848</v>
      </c>
      <c r="P28">
        <f t="shared" si="0"/>
        <v>47235</v>
      </c>
      <c r="Q28">
        <f t="shared" si="0"/>
        <v>19149</v>
      </c>
      <c r="R28">
        <f t="shared" si="0"/>
        <v>5820</v>
      </c>
      <c r="S28">
        <f t="shared" si="0"/>
        <v>4045</v>
      </c>
      <c r="T28">
        <f t="shared" si="0"/>
        <v>154336</v>
      </c>
      <c r="U28">
        <f t="shared" si="0"/>
        <v>74895</v>
      </c>
      <c r="V28">
        <f t="shared" si="0"/>
        <v>43795</v>
      </c>
      <c r="W28">
        <f t="shared" si="0"/>
        <v>17104</v>
      </c>
      <c r="X28">
        <f t="shared" si="0"/>
        <v>9655</v>
      </c>
      <c r="Y28">
        <f t="shared" si="0"/>
        <v>4549</v>
      </c>
      <c r="Z28">
        <f t="shared" si="0"/>
        <v>2174</v>
      </c>
      <c r="AA28">
        <f t="shared" si="0"/>
        <v>2164</v>
      </c>
    </row>
    <row r="29" spans="1:27" ht="15.75">
      <c r="A29" t="s">
        <v>30</v>
      </c>
      <c r="C29">
        <f>C28-C6</f>
        <v>293777</v>
      </c>
      <c r="D29">
        <f aca="true" t="shared" si="1" ref="D29:AA29">D28-D6</f>
        <v>79578</v>
      </c>
      <c r="E29">
        <f t="shared" si="1"/>
        <v>102180</v>
      </c>
      <c r="F29">
        <f t="shared" si="1"/>
        <v>44760</v>
      </c>
      <c r="G29">
        <f t="shared" si="1"/>
        <v>42952</v>
      </c>
      <c r="H29">
        <f t="shared" si="1"/>
        <v>17105</v>
      </c>
      <c r="I29">
        <f t="shared" si="1"/>
        <v>4814</v>
      </c>
      <c r="J29">
        <f t="shared" si="1"/>
        <v>2388</v>
      </c>
      <c r="K29">
        <f t="shared" si="1"/>
        <v>293777</v>
      </c>
      <c r="L29">
        <f t="shared" si="1"/>
        <v>218385</v>
      </c>
      <c r="M29">
        <f t="shared" si="1"/>
        <v>44261</v>
      </c>
      <c r="N29">
        <f t="shared" si="1"/>
        <v>78742</v>
      </c>
      <c r="O29">
        <f t="shared" si="1"/>
        <v>35736</v>
      </c>
      <c r="P29">
        <f t="shared" si="1"/>
        <v>38210</v>
      </c>
      <c r="Q29">
        <f t="shared" si="1"/>
        <v>15287</v>
      </c>
      <c r="R29">
        <f t="shared" si="1"/>
        <v>4150</v>
      </c>
      <c r="S29">
        <f t="shared" si="1"/>
        <v>1999</v>
      </c>
      <c r="T29">
        <f t="shared" si="1"/>
        <v>75392</v>
      </c>
      <c r="U29">
        <f t="shared" si="1"/>
        <v>35317</v>
      </c>
      <c r="V29">
        <f t="shared" si="1"/>
        <v>23438</v>
      </c>
      <c r="W29">
        <f t="shared" si="1"/>
        <v>9024</v>
      </c>
      <c r="X29">
        <f t="shared" si="1"/>
        <v>4742</v>
      </c>
      <c r="Y29">
        <f t="shared" si="1"/>
        <v>1818</v>
      </c>
      <c r="Z29">
        <f t="shared" si="1"/>
        <v>664</v>
      </c>
      <c r="AA29">
        <f t="shared" si="1"/>
        <v>389</v>
      </c>
    </row>
    <row r="31" ht="15.75">
      <c r="A31" t="s">
        <v>62</v>
      </c>
    </row>
    <row r="32" ht="15.75">
      <c r="A32" s="2" t="s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Hennepin County - 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wfz357</dc:creator>
  <cp:keywords/>
  <dc:description/>
  <cp:lastModifiedBy>WFZ357</cp:lastModifiedBy>
  <cp:lastPrinted>2001-08-21T17:22:07Z</cp:lastPrinted>
  <dcterms:created xsi:type="dcterms:W3CDTF">2001-07-16T20:43:29Z</dcterms:created>
  <cp:category/>
  <cp:version/>
  <cp:contentType/>
  <cp:contentStatus/>
</cp:coreProperties>
</file>